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Załącznik nr 1 " sheetId="1" r:id="rId1"/>
    <sheet name="wzór" sheetId="2" r:id="rId2"/>
    <sheet name="Arkusz3" sheetId="3" r:id="rId3"/>
  </sheets>
  <definedNames/>
  <calcPr fullCalcOnLoad="1"/>
</workbook>
</file>

<file path=xl/comments1.xml><?xml version="1.0" encoding="utf-8"?>
<comments xmlns="http://schemas.openxmlformats.org/spreadsheetml/2006/main">
  <authors>
    <author>EwelinaS</author>
  </authors>
  <commentList>
    <comment ref="D13" authorId="0">
      <text>
        <r>
          <rPr>
            <b/>
            <sz val="8"/>
            <rFont val="Tahoma"/>
            <family val="0"/>
          </rPr>
          <t>EwelinaS:</t>
        </r>
        <r>
          <rPr>
            <sz val="8"/>
            <rFont val="Tahoma"/>
            <family val="0"/>
          </rPr>
          <t xml:space="preserve">
Przygotowanie materiałów szkoleniowych i informacyjnych</t>
        </r>
      </text>
    </comment>
    <comment ref="E13" authorId="0">
      <text>
        <r>
          <rPr>
            <b/>
            <sz val="8"/>
            <rFont val="Tahoma"/>
            <family val="0"/>
          </rPr>
          <t>EwelinaS:</t>
        </r>
        <r>
          <rPr>
            <sz val="8"/>
            <rFont val="Tahoma"/>
            <family val="0"/>
          </rPr>
          <t xml:space="preserve">
1. Szkolenie rad pedagogicznych.
2. Opłaty za kształcenie pobierane przez szkoły wyższe i zakłady kształcenia nauczycieli. 
3. Opłaty za kursy kwalifikacyjne i doskonalące, seminaria oraz inne formy doskonalenia zawodowego dla nauczycieli skierowanych przez dyrektora.</t>
        </r>
      </text>
    </comment>
    <comment ref="F13" authorId="0">
      <text>
        <r>
          <rPr>
            <b/>
            <sz val="8"/>
            <rFont val="Tahoma"/>
            <family val="0"/>
          </rPr>
          <t>EwelinaS:</t>
        </r>
        <r>
          <rPr>
            <sz val="8"/>
            <rFont val="Tahoma"/>
            <family val="0"/>
          </rPr>
          <t xml:space="preserve">
Koszty przejazdów oraz zakwaterowania i wyżywienia nauczycieli, którzy na podstawie skierowania udzielonego przez dyrektora uczestniczą w różnych formach doskonalenia zawodowego. </t>
        </r>
      </text>
    </comment>
    <comment ref="G13" authorId="0">
      <text>
        <r>
          <rPr>
            <b/>
            <sz val="8"/>
            <rFont val="Tahoma"/>
            <family val="0"/>
          </rPr>
          <t>EwelinaS:</t>
        </r>
        <r>
          <rPr>
            <sz val="8"/>
            <rFont val="Tahoma"/>
            <family val="0"/>
          </rPr>
          <t xml:space="preserve">
1. Organizacja szkoleń, seminariów oraz konferencji szkoleniowych dla nauczycieli, w tym dla nauczycieli zajmujących stanowiska kierownicze. 
2. Organizacja warsztatów metodycznych i przedmiotowych oraz innych form doskonalenia zawodowego wynikających z potrzeb edukacyjnych powiatu.
3. Organizacja doskonalenia zawodowego nauczycieli szkoły lub placówki. </t>
        </r>
      </text>
    </comment>
  </commentList>
</comments>
</file>

<file path=xl/comments2.xml><?xml version="1.0" encoding="utf-8"?>
<comments xmlns="http://schemas.openxmlformats.org/spreadsheetml/2006/main">
  <authors>
    <author>EwelinaS</author>
  </authors>
  <commentList>
    <comment ref="C7" authorId="0">
      <text>
        <r>
          <rPr>
            <b/>
            <sz val="8"/>
            <rFont val="Tahoma"/>
            <family val="0"/>
          </rPr>
          <t>EwelinaS:</t>
        </r>
        <r>
          <rPr>
            <sz val="8"/>
            <rFont val="Tahoma"/>
            <family val="0"/>
          </rPr>
          <t xml:space="preserve">
Przygotowanie materiałów szkoleniowych i informacyjnych</t>
        </r>
      </text>
    </comment>
    <comment ref="D7" authorId="0">
      <text>
        <r>
          <rPr>
            <b/>
            <sz val="8"/>
            <rFont val="Tahoma"/>
            <family val="0"/>
          </rPr>
          <t>EwelinaS:</t>
        </r>
        <r>
          <rPr>
            <sz val="8"/>
            <rFont val="Tahoma"/>
            <family val="0"/>
          </rPr>
          <t xml:space="preserve">
1. Szkolenie rad pedagogicznych.
2. Opłaty za kształcenie pobierane przez szkoły wyższe i zakłady kształcenia nauczycieli. 
3. Opłaty za kursy kwalifikacyjne i doskonalące, seminaria oraz inne formy doskonalenia zawodowego dla nauczycieli skierowanych przez dyrektora.</t>
        </r>
      </text>
    </comment>
    <comment ref="E7" authorId="0">
      <text>
        <r>
          <rPr>
            <b/>
            <sz val="8"/>
            <rFont val="Tahoma"/>
            <family val="0"/>
          </rPr>
          <t>EwelinaS:</t>
        </r>
        <r>
          <rPr>
            <sz val="8"/>
            <rFont val="Tahoma"/>
            <family val="0"/>
          </rPr>
          <t xml:space="preserve">
Koszty przejazdów oraz zakwaterowania i wyżywienia nauczycieli, którzy na podstawie skierowania udzielonego przez dyrektora uczestniczą w różnych formach doskonalenia zawodowego. </t>
        </r>
      </text>
    </comment>
    <comment ref="F7" authorId="0">
      <text>
        <r>
          <rPr>
            <b/>
            <sz val="8"/>
            <rFont val="Tahoma"/>
            <family val="0"/>
          </rPr>
          <t>EwelinaS:</t>
        </r>
        <r>
          <rPr>
            <sz val="8"/>
            <rFont val="Tahoma"/>
            <family val="0"/>
          </rPr>
          <t xml:space="preserve">
1. Organizacja szkoleń, seminariów oraz konferencji szkoleniowych dla nauczycieli, w tym dla nauczycieli zajmujących stanowiska kierownicze. 
2. Organizacja warsztatów metodycznych i przedmiotowych oraz innych form doskonalenia zawodowego wynikających z potrzeb edukacyjnych powiatu.
3. Organizacja doskonalenia zawodowego nauczycieli szkoły lub placówki. </t>
        </r>
      </text>
    </comment>
  </commentList>
</comments>
</file>

<file path=xl/sharedStrings.xml><?xml version="1.0" encoding="utf-8"?>
<sst xmlns="http://schemas.openxmlformats.org/spreadsheetml/2006/main" count="68" uniqueCount="49">
  <si>
    <t>szkoła</t>
  </si>
  <si>
    <t>ogółem</t>
  </si>
  <si>
    <t>4210 zakup materiałów              i usług</t>
  </si>
  <si>
    <t>4300 zakup usług pozostałych</t>
  </si>
  <si>
    <t>4410 podróże służbowe krajowe</t>
  </si>
  <si>
    <t xml:space="preserve">4700 szkolenia </t>
  </si>
  <si>
    <t>801, 80146</t>
  </si>
  <si>
    <t>I LO</t>
  </si>
  <si>
    <t>ZSP1</t>
  </si>
  <si>
    <t>ZSP2</t>
  </si>
  <si>
    <t>ZSPGoł</t>
  </si>
  <si>
    <t>MOWAnt</t>
  </si>
  <si>
    <t>SOSW</t>
  </si>
  <si>
    <t>Starostwo</t>
  </si>
  <si>
    <t>RAZEM</t>
  </si>
  <si>
    <t>Bursa</t>
  </si>
  <si>
    <t>ILO</t>
  </si>
  <si>
    <t>OPP</t>
  </si>
  <si>
    <t>PPP</t>
  </si>
  <si>
    <t>Plan doskonalenia zawodowego w 2009 roku</t>
  </si>
  <si>
    <t>Podział środków na doskonalenie zawodowe nauczycieli:</t>
  </si>
  <si>
    <t xml:space="preserve">Załącznik Nr 1 </t>
  </si>
  <si>
    <t>do uchwały Nr           / 2009</t>
  </si>
  <si>
    <t>Zarządu Powiatu Wągrowieckiego</t>
  </si>
  <si>
    <t>z dnia 29 stycznia 2009 roku.</t>
  </si>
  <si>
    <t>I Liceum Ogólnokształcące               w Wągrowcu</t>
  </si>
  <si>
    <t>Młodzieżowy Ośrodek Wychowawczy w Antoniewie</t>
  </si>
  <si>
    <t>Specjalny Ośrodek Szkolno - Wychowawczy w Wągrowcu</t>
  </si>
  <si>
    <t xml:space="preserve">4210 zakup materiałów </t>
  </si>
  <si>
    <t>Bursa Szkolna nr 1</t>
  </si>
  <si>
    <t>Zarząd Powiatu Wągrowieckiego</t>
  </si>
  <si>
    <t>Poradnia Psychologiczno - Pedagogiczna                        w Wągrowcu</t>
  </si>
  <si>
    <t>Załącznik nr 1</t>
  </si>
  <si>
    <t>Młodzieżowy Ośrodek Socjoterapii w Gołańczy</t>
  </si>
  <si>
    <t>Lp.</t>
  </si>
  <si>
    <t>Starostwo Powiatowe                  w Wagrowcu</t>
  </si>
  <si>
    <t>I Liceum Ogólnokształcące                   w Wągrowcu</t>
  </si>
  <si>
    <t>Zespół Szkół Ponadgimnazjalnych Nr 1            w Wągrowcu</t>
  </si>
  <si>
    <t>Zespół Szkół Ponadgimnazjalnych Nr 2           w Wągrowcu</t>
  </si>
  <si>
    <t>Zespół Szkół Ponadgimnazjalnych              w Gołańczy</t>
  </si>
  <si>
    <t>Zespół Szkół Ponadgimnazjalnych Nr 1          w Wągrowcu</t>
  </si>
  <si>
    <t>Zespół Szkół Ponadgimnazjalnych Nr 2          w Wągrowcu</t>
  </si>
  <si>
    <t>Zespół Szkół Ponadgimnazjalnych                   w Gołańczy</t>
  </si>
  <si>
    <t>Młodzieżowy Ośrodek Wychowawczy                             w Antoniewie</t>
  </si>
  <si>
    <t>Specjalny Ośrodek Szkolno - Wychowawczy                      w Wągrowcu</t>
  </si>
  <si>
    <t>Plan doskonalenia zawodowego w 2013 roku</t>
  </si>
  <si>
    <t xml:space="preserve">do uchwały  Nr     /2013 </t>
  </si>
  <si>
    <t>z dnia 28 lutego 2013 roku</t>
  </si>
  <si>
    <t>r 431/2013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</si>
</sst>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_z_ł"/>
  </numFmts>
  <fonts count="24">
    <font>
      <sz val="10"/>
      <name val="Arial CE"/>
      <family val="0"/>
    </font>
    <font>
      <b/>
      <sz val="13"/>
      <name val="Arial CE"/>
      <family val="0"/>
    </font>
    <font>
      <sz val="12"/>
      <name val="Arial CE"/>
      <family val="0"/>
    </font>
    <font>
      <sz val="8"/>
      <name val="Tahoma"/>
      <family val="0"/>
    </font>
    <font>
      <b/>
      <sz val="8"/>
      <name val="Tahoma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sz val="11"/>
      <name val="Times New Roman"/>
      <family val="1"/>
    </font>
    <font>
      <b/>
      <sz val="11"/>
      <color indexed="10"/>
      <name val="Arial"/>
      <family val="2"/>
    </font>
    <font>
      <b/>
      <sz val="9"/>
      <name val="Arial"/>
      <family val="2"/>
    </font>
    <font>
      <sz val="11"/>
      <name val="Arial CE"/>
      <family val="0"/>
    </font>
    <font>
      <b/>
      <sz val="14"/>
      <name val="Arial CE"/>
      <family val="0"/>
    </font>
    <font>
      <sz val="14"/>
      <name val="Arial CE"/>
      <family val="0"/>
    </font>
    <font>
      <u val="single"/>
      <sz val="11"/>
      <name val="Arial CE"/>
      <family val="0"/>
    </font>
    <font>
      <sz val="9"/>
      <name val="Arial CE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0"/>
    </font>
    <font>
      <sz val="10"/>
      <color indexed="9"/>
      <name val="Arial CE"/>
      <family val="0"/>
    </font>
    <font>
      <b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5" fillId="2" borderId="1" xfId="0" applyFont="1" applyFill="1" applyBorder="1" applyAlignment="1">
      <alignment/>
    </xf>
    <xf numFmtId="0" fontId="6" fillId="0" borderId="2" xfId="0" applyFont="1" applyBorder="1" applyAlignment="1">
      <alignment/>
    </xf>
    <xf numFmtId="0" fontId="6" fillId="0" borderId="1" xfId="0" applyFont="1" applyBorder="1" applyAlignment="1">
      <alignment/>
    </xf>
    <xf numFmtId="168" fontId="6" fillId="0" borderId="2" xfId="0" applyNumberFormat="1" applyFont="1" applyBorder="1" applyAlignment="1">
      <alignment horizontal="right"/>
    </xf>
    <xf numFmtId="168" fontId="6" fillId="0" borderId="2" xfId="0" applyNumberFormat="1" applyFont="1" applyBorder="1" applyAlignment="1">
      <alignment/>
    </xf>
    <xf numFmtId="168" fontId="5" fillId="0" borderId="2" xfId="0" applyNumberFormat="1" applyFont="1" applyBorder="1" applyAlignment="1">
      <alignment horizontal="right"/>
    </xf>
    <xf numFmtId="0" fontId="5" fillId="2" borderId="1" xfId="0" applyFont="1" applyFill="1" applyBorder="1" applyAlignment="1">
      <alignment horizontal="left"/>
    </xf>
    <xf numFmtId="168" fontId="8" fillId="0" borderId="0" xfId="0" applyNumberFormat="1" applyFont="1" applyAlignment="1">
      <alignment/>
    </xf>
    <xf numFmtId="168" fontId="6" fillId="0" borderId="1" xfId="0" applyNumberFormat="1" applyFont="1" applyBorder="1" applyAlignment="1">
      <alignment/>
    </xf>
    <xf numFmtId="168" fontId="6" fillId="0" borderId="3" xfId="0" applyNumberFormat="1" applyFont="1" applyBorder="1" applyAlignment="1">
      <alignment horizontal="right"/>
    </xf>
    <xf numFmtId="168" fontId="7" fillId="0" borderId="2" xfId="0" applyNumberFormat="1" applyFont="1" applyBorder="1" applyAlignment="1">
      <alignment/>
    </xf>
    <xf numFmtId="0" fontId="5" fillId="3" borderId="4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168" fontId="9" fillId="0" borderId="2" xfId="0" applyNumberFormat="1" applyFont="1" applyBorder="1" applyAlignment="1">
      <alignment horizontal="right"/>
    </xf>
    <xf numFmtId="168" fontId="0" fillId="0" borderId="0" xfId="0" applyNumberFormat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10" fillId="3" borderId="4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17" fillId="0" borderId="1" xfId="0" applyFont="1" applyBorder="1" applyAlignment="1">
      <alignment horizontal="center" vertical="center" wrapText="1"/>
    </xf>
    <xf numFmtId="168" fontId="18" fillId="0" borderId="2" xfId="0" applyNumberFormat="1" applyFont="1" applyBorder="1" applyAlignment="1">
      <alignment horizontal="center" vertical="center"/>
    </xf>
    <xf numFmtId="168" fontId="17" fillId="0" borderId="2" xfId="0" applyNumberFormat="1" applyFont="1" applyBorder="1" applyAlignment="1">
      <alignment horizontal="center" vertical="center"/>
    </xf>
    <xf numFmtId="0" fontId="18" fillId="2" borderId="1" xfId="0" applyFont="1" applyFill="1" applyBorder="1" applyAlignment="1">
      <alignment horizontal="left"/>
    </xf>
    <xf numFmtId="168" fontId="18" fillId="0" borderId="2" xfId="0" applyNumberFormat="1" applyFont="1" applyBorder="1" applyAlignment="1">
      <alignment horizontal="center" vertical="center" wrapText="1"/>
    </xf>
    <xf numFmtId="168" fontId="17" fillId="0" borderId="2" xfId="0" applyNumberFormat="1" applyFont="1" applyBorder="1" applyAlignment="1">
      <alignment horizontal="center" vertical="center" wrapText="1"/>
    </xf>
    <xf numFmtId="168" fontId="17" fillId="0" borderId="3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0" fillId="3" borderId="4" xfId="0" applyFill="1" applyBorder="1" applyAlignment="1">
      <alignment/>
    </xf>
    <xf numFmtId="0" fontId="0" fillId="3" borderId="4" xfId="0" applyFill="1" applyBorder="1" applyAlignment="1">
      <alignment horizontal="center" vertical="top"/>
    </xf>
    <xf numFmtId="0" fontId="18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1" fillId="0" borderId="0" xfId="0" applyFont="1" applyBorder="1" applyAlignment="1">
      <alignment/>
    </xf>
    <xf numFmtId="0" fontId="0" fillId="4" borderId="0" xfId="0" applyFill="1" applyAlignment="1">
      <alignment/>
    </xf>
    <xf numFmtId="168" fontId="0" fillId="4" borderId="0" xfId="0" applyNumberFormat="1" applyFill="1" applyAlignment="1">
      <alignment/>
    </xf>
    <xf numFmtId="168" fontId="21" fillId="4" borderId="0" xfId="0" applyNumberFormat="1" applyFont="1" applyFill="1" applyAlignment="1">
      <alignment/>
    </xf>
    <xf numFmtId="168" fontId="22" fillId="4" borderId="0" xfId="0" applyNumberFormat="1" applyFont="1" applyFill="1" applyAlignment="1">
      <alignment/>
    </xf>
    <xf numFmtId="0" fontId="1" fillId="0" borderId="0" xfId="0" applyFont="1" applyAlignment="1">
      <alignment horizontal="center"/>
    </xf>
    <xf numFmtId="0" fontId="2" fillId="0" borderId="5" xfId="0" applyFont="1" applyBorder="1" applyAlignment="1">
      <alignment horizontal="left"/>
    </xf>
    <xf numFmtId="0" fontId="0" fillId="0" borderId="0" xfId="0" applyAlignment="1">
      <alignment horizontal="righ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"/>
  <sheetViews>
    <sheetView tabSelected="1" workbookViewId="0" topLeftCell="A1">
      <selection activeCell="I4" sqref="I4"/>
    </sheetView>
  </sheetViews>
  <sheetFormatPr defaultColWidth="9.00390625" defaultRowHeight="12.75"/>
  <cols>
    <col min="1" max="1" width="4.25390625" style="0" customWidth="1"/>
    <col min="2" max="2" width="19.625" style="0" customWidth="1"/>
    <col min="3" max="5" width="11.75390625" style="0" customWidth="1"/>
    <col min="6" max="6" width="12.00390625" style="0" customWidth="1"/>
    <col min="7" max="7" width="14.00390625" style="0" customWidth="1"/>
    <col min="9" max="9" width="9.625" style="0" bestFit="1" customWidth="1"/>
    <col min="10" max="10" width="9.75390625" style="0" bestFit="1" customWidth="1"/>
  </cols>
  <sheetData>
    <row r="1" spans="6:11" ht="12.75">
      <c r="F1" s="22"/>
      <c r="G1" s="22" t="s">
        <v>32</v>
      </c>
      <c r="H1" s="22"/>
      <c r="I1" s="22"/>
      <c r="J1" s="21"/>
      <c r="K1" s="21"/>
    </row>
    <row r="2" spans="6:11" ht="12.75">
      <c r="F2" s="35" t="s">
        <v>46</v>
      </c>
      <c r="G2" s="35" t="s">
        <v>48</v>
      </c>
      <c r="H2" s="22"/>
      <c r="I2" s="22"/>
      <c r="J2" s="21"/>
      <c r="K2" s="21"/>
    </row>
    <row r="3" spans="6:11" ht="12.75">
      <c r="F3" s="21" t="s">
        <v>23</v>
      </c>
      <c r="G3" s="21"/>
      <c r="H3" s="23"/>
      <c r="I3" s="22"/>
      <c r="J3" s="21"/>
      <c r="K3" s="21"/>
    </row>
    <row r="4" spans="6:11" ht="12.75">
      <c r="F4" s="21" t="s">
        <v>47</v>
      </c>
      <c r="G4" s="21"/>
      <c r="H4" s="22"/>
      <c r="I4" s="22"/>
      <c r="J4" s="21"/>
      <c r="K4" s="21"/>
    </row>
    <row r="5" ht="12.75" customHeight="1" hidden="1"/>
    <row r="6" spans="2:7" ht="21" customHeight="1">
      <c r="B6" s="36" t="s">
        <v>30</v>
      </c>
      <c r="C6" s="37"/>
      <c r="D6" s="37"/>
      <c r="E6" s="37"/>
      <c r="F6" s="37"/>
      <c r="G6" s="37"/>
    </row>
    <row r="7" spans="2:7" ht="11.25" customHeight="1">
      <c r="B7" s="35"/>
      <c r="C7" s="35"/>
      <c r="D7" s="35"/>
      <c r="E7" s="35"/>
      <c r="F7" s="35"/>
      <c r="G7" s="35"/>
    </row>
    <row r="8" spans="2:7" ht="12.75">
      <c r="B8" s="16"/>
      <c r="C8" s="16"/>
      <c r="D8" s="16"/>
      <c r="E8" s="16"/>
      <c r="F8" s="16"/>
      <c r="G8" s="16"/>
    </row>
    <row r="9" spans="2:7" ht="14.25">
      <c r="B9" s="38" t="s">
        <v>45</v>
      </c>
      <c r="C9" s="38"/>
      <c r="D9" s="38"/>
      <c r="E9" s="38"/>
      <c r="F9" s="38"/>
      <c r="G9" s="38"/>
    </row>
    <row r="10" spans="2:7" ht="9.75" customHeight="1">
      <c r="B10" s="17"/>
      <c r="C10" s="17"/>
      <c r="D10" s="17"/>
      <c r="E10" s="17"/>
      <c r="F10" s="17"/>
      <c r="G10" s="17"/>
    </row>
    <row r="11" spans="2:7" ht="14.25">
      <c r="B11" s="39" t="s">
        <v>20</v>
      </c>
      <c r="C11" s="39"/>
      <c r="D11" s="39"/>
      <c r="E11" s="39"/>
      <c r="F11" s="39"/>
      <c r="G11" s="39"/>
    </row>
    <row r="12" spans="2:7" ht="9" customHeight="1">
      <c r="B12" s="31"/>
      <c r="C12" s="31"/>
      <c r="D12" s="31"/>
      <c r="E12" s="31"/>
      <c r="F12" s="31"/>
      <c r="G12" s="31"/>
    </row>
    <row r="13" spans="1:7" ht="39.75" customHeight="1">
      <c r="A13" s="33" t="s">
        <v>34</v>
      </c>
      <c r="B13" s="18" t="s">
        <v>0</v>
      </c>
      <c r="C13" s="19" t="s">
        <v>1</v>
      </c>
      <c r="D13" s="19" t="s">
        <v>28</v>
      </c>
      <c r="E13" s="19" t="s">
        <v>3</v>
      </c>
      <c r="F13" s="19" t="s">
        <v>4</v>
      </c>
      <c r="G13" s="19" t="s">
        <v>5</v>
      </c>
    </row>
    <row r="14" spans="1:7" ht="12" customHeight="1">
      <c r="A14" s="32"/>
      <c r="B14" s="20" t="s">
        <v>6</v>
      </c>
      <c r="C14" s="2"/>
      <c r="D14" s="2"/>
      <c r="E14" s="2"/>
      <c r="F14" s="2"/>
      <c r="G14" s="2"/>
    </row>
    <row r="15" spans="1:11" ht="36" customHeight="1">
      <c r="A15" s="32">
        <v>1</v>
      </c>
      <c r="B15" s="24" t="s">
        <v>36</v>
      </c>
      <c r="C15" s="25">
        <v>13976</v>
      </c>
      <c r="D15" s="26">
        <v>1500</v>
      </c>
      <c r="E15" s="26">
        <v>6900</v>
      </c>
      <c r="F15" s="26">
        <v>1000</v>
      </c>
      <c r="G15" s="26">
        <v>4576</v>
      </c>
      <c r="H15" s="15"/>
      <c r="K15" s="16"/>
    </row>
    <row r="16" spans="1:8" ht="34.5" customHeight="1">
      <c r="A16" s="32">
        <v>2</v>
      </c>
      <c r="B16" s="24" t="s">
        <v>37</v>
      </c>
      <c r="C16" s="25">
        <v>34332</v>
      </c>
      <c r="D16" s="26">
        <v>1500</v>
      </c>
      <c r="E16" s="26">
        <v>19832</v>
      </c>
      <c r="F16" s="26">
        <v>5000</v>
      </c>
      <c r="G16" s="26">
        <v>8000</v>
      </c>
      <c r="H16" s="15"/>
    </row>
    <row r="17" spans="1:8" ht="33.75" customHeight="1">
      <c r="A17" s="32">
        <v>3</v>
      </c>
      <c r="B17" s="24" t="s">
        <v>38</v>
      </c>
      <c r="C17" s="25">
        <v>17473</v>
      </c>
      <c r="D17" s="26">
        <v>0</v>
      </c>
      <c r="E17" s="26">
        <v>9200</v>
      </c>
      <c r="F17" s="26">
        <v>3000</v>
      </c>
      <c r="G17" s="26">
        <v>5273</v>
      </c>
      <c r="H17" s="15"/>
    </row>
    <row r="18" spans="1:8" ht="34.5" customHeight="1">
      <c r="A18" s="32">
        <v>4</v>
      </c>
      <c r="B18" s="24" t="s">
        <v>39</v>
      </c>
      <c r="C18" s="25">
        <v>8654</v>
      </c>
      <c r="D18" s="26">
        <v>3000</v>
      </c>
      <c r="E18" s="26">
        <v>3654</v>
      </c>
      <c r="F18" s="26">
        <v>2000</v>
      </c>
      <c r="G18" s="26">
        <v>0</v>
      </c>
      <c r="H18" s="15"/>
    </row>
    <row r="19" spans="1:8" ht="33" customHeight="1">
      <c r="A19" s="32">
        <v>5</v>
      </c>
      <c r="B19" s="24" t="s">
        <v>26</v>
      </c>
      <c r="C19" s="25">
        <v>5247</v>
      </c>
      <c r="D19" s="26">
        <v>300</v>
      </c>
      <c r="E19" s="26">
        <v>3547</v>
      </c>
      <c r="F19" s="26">
        <v>300</v>
      </c>
      <c r="G19" s="26">
        <v>1100</v>
      </c>
      <c r="H19" s="15"/>
    </row>
    <row r="20" spans="1:8" ht="36" customHeight="1">
      <c r="A20" s="32">
        <v>6</v>
      </c>
      <c r="B20" s="24" t="s">
        <v>27</v>
      </c>
      <c r="C20" s="25">
        <v>8214</v>
      </c>
      <c r="D20" s="26">
        <v>1014</v>
      </c>
      <c r="E20" s="26">
        <v>1300</v>
      </c>
      <c r="F20" s="26">
        <v>900</v>
      </c>
      <c r="G20" s="26">
        <v>5000</v>
      </c>
      <c r="H20" s="15"/>
    </row>
    <row r="21" spans="1:8" ht="36" customHeight="1">
      <c r="A21" s="32">
        <v>7</v>
      </c>
      <c r="B21" s="24" t="s">
        <v>33</v>
      </c>
      <c r="C21" s="25">
        <v>2980</v>
      </c>
      <c r="D21" s="26">
        <v>0</v>
      </c>
      <c r="E21" s="26">
        <v>2280</v>
      </c>
      <c r="F21" s="26">
        <v>400</v>
      </c>
      <c r="G21" s="26">
        <v>300</v>
      </c>
      <c r="H21" s="15"/>
    </row>
    <row r="22" spans="1:9" ht="36" customHeight="1">
      <c r="A22" s="32">
        <v>8</v>
      </c>
      <c r="B22" s="24" t="s">
        <v>35</v>
      </c>
      <c r="C22" s="25">
        <f>H23-I22</f>
        <v>0</v>
      </c>
      <c r="D22" s="26">
        <v>1000</v>
      </c>
      <c r="E22" s="26">
        <v>3200</v>
      </c>
      <c r="F22" s="26">
        <v>0</v>
      </c>
      <c r="G22" s="26">
        <v>20640</v>
      </c>
      <c r="I22" s="43"/>
    </row>
    <row r="23" spans="1:9" ht="12.75" customHeight="1">
      <c r="A23" s="32">
        <v>9</v>
      </c>
      <c r="B23" s="34" t="s">
        <v>14</v>
      </c>
      <c r="C23" s="25">
        <f>C15+C16+C17+C18+C19+C20+C21+C22</f>
        <v>90876</v>
      </c>
      <c r="D23" s="25">
        <f>SUM(D15:D22)</f>
        <v>8314</v>
      </c>
      <c r="E23" s="25">
        <f>SUM(E15:E22)</f>
        <v>49913</v>
      </c>
      <c r="F23" s="25">
        <f>SUM(F15:F22)</f>
        <v>12600</v>
      </c>
      <c r="G23" s="25">
        <f>SUM(G15:G22)</f>
        <v>44889</v>
      </c>
      <c r="H23" s="40"/>
      <c r="I23" s="15"/>
    </row>
    <row r="24" spans="1:7" ht="13.5" customHeight="1">
      <c r="A24" s="32">
        <v>10</v>
      </c>
      <c r="B24" s="27">
        <v>854.85446</v>
      </c>
      <c r="C24" s="25"/>
      <c r="D24" s="26"/>
      <c r="E24" s="26"/>
      <c r="F24" s="26"/>
      <c r="G24" s="26"/>
    </row>
    <row r="25" spans="1:12" ht="36" customHeight="1">
      <c r="A25" s="32">
        <v>11</v>
      </c>
      <c r="B25" s="24" t="s">
        <v>25</v>
      </c>
      <c r="C25" s="25">
        <v>525</v>
      </c>
      <c r="D25" s="26">
        <v>0</v>
      </c>
      <c r="E25" s="26">
        <v>0</v>
      </c>
      <c r="F25" s="26">
        <v>0</v>
      </c>
      <c r="G25" s="26">
        <v>525</v>
      </c>
      <c r="K25" s="15"/>
      <c r="L25" s="15"/>
    </row>
    <row r="26" spans="1:10" ht="33.75" customHeight="1">
      <c r="A26" s="32">
        <v>12</v>
      </c>
      <c r="B26" s="24" t="s">
        <v>40</v>
      </c>
      <c r="C26" s="25">
        <v>884</v>
      </c>
      <c r="D26" s="26">
        <v>0</v>
      </c>
      <c r="E26" s="26">
        <v>884</v>
      </c>
      <c r="F26" s="26">
        <v>0</v>
      </c>
      <c r="G26" s="26">
        <v>0</v>
      </c>
      <c r="I26" s="15"/>
      <c r="J26" s="15"/>
    </row>
    <row r="27" spans="1:10" ht="34.5" customHeight="1">
      <c r="A27" s="32">
        <v>13</v>
      </c>
      <c r="B27" s="24" t="s">
        <v>41</v>
      </c>
      <c r="C27" s="28">
        <v>250</v>
      </c>
      <c r="D27" s="29">
        <v>0</v>
      </c>
      <c r="E27" s="29">
        <v>0</v>
      </c>
      <c r="F27" s="29">
        <v>0</v>
      </c>
      <c r="G27" s="29">
        <v>250</v>
      </c>
      <c r="J27" s="15"/>
    </row>
    <row r="28" spans="1:7" ht="34.5" customHeight="1">
      <c r="A28" s="32">
        <v>14</v>
      </c>
      <c r="B28" s="24" t="s">
        <v>42</v>
      </c>
      <c r="C28" s="28">
        <v>468</v>
      </c>
      <c r="D28" s="29">
        <v>0</v>
      </c>
      <c r="E28" s="29">
        <v>468</v>
      </c>
      <c r="F28" s="29">
        <v>0</v>
      </c>
      <c r="G28" s="29">
        <v>0</v>
      </c>
    </row>
    <row r="29" spans="1:8" ht="33.75" customHeight="1">
      <c r="A29" s="32">
        <v>15</v>
      </c>
      <c r="B29" s="24" t="s">
        <v>43</v>
      </c>
      <c r="C29" s="28">
        <v>13000</v>
      </c>
      <c r="D29" s="29">
        <v>400</v>
      </c>
      <c r="E29" s="30">
        <v>7300</v>
      </c>
      <c r="F29" s="29">
        <v>800</v>
      </c>
      <c r="G29" s="29">
        <v>4500</v>
      </c>
      <c r="H29" s="15"/>
    </row>
    <row r="30" spans="1:8" ht="35.25" customHeight="1">
      <c r="A30" s="32">
        <v>16</v>
      </c>
      <c r="B30" s="24" t="s">
        <v>44</v>
      </c>
      <c r="C30" s="28">
        <v>3057</v>
      </c>
      <c r="D30" s="29">
        <v>257</v>
      </c>
      <c r="E30" s="29">
        <v>1500</v>
      </c>
      <c r="F30" s="29">
        <v>300</v>
      </c>
      <c r="G30" s="29">
        <v>1000</v>
      </c>
      <c r="H30" s="15"/>
    </row>
    <row r="31" spans="1:8" ht="33.75">
      <c r="A31" s="32">
        <v>18</v>
      </c>
      <c r="B31" s="24" t="s">
        <v>31</v>
      </c>
      <c r="C31" s="28">
        <v>4225</v>
      </c>
      <c r="D31" s="29">
        <v>200</v>
      </c>
      <c r="E31" s="29">
        <v>1325</v>
      </c>
      <c r="F31" s="29">
        <v>1500</v>
      </c>
      <c r="G31" s="29">
        <v>1200</v>
      </c>
      <c r="H31" s="15"/>
    </row>
    <row r="32" spans="1:8" ht="12.75">
      <c r="A32" s="32">
        <v>19</v>
      </c>
      <c r="B32" s="24" t="s">
        <v>29</v>
      </c>
      <c r="C32" s="28">
        <v>1694</v>
      </c>
      <c r="D32" s="29">
        <v>354</v>
      </c>
      <c r="E32" s="29">
        <v>0</v>
      </c>
      <c r="F32" s="29">
        <v>0</v>
      </c>
      <c r="G32" s="29">
        <v>1340</v>
      </c>
      <c r="H32" s="15"/>
    </row>
    <row r="33" spans="1:8" ht="22.5">
      <c r="A33" s="32">
        <v>20</v>
      </c>
      <c r="B33" s="24" t="s">
        <v>33</v>
      </c>
      <c r="C33" s="28">
        <v>7353</v>
      </c>
      <c r="D33" s="26">
        <v>500</v>
      </c>
      <c r="E33" s="26">
        <v>3853</v>
      </c>
      <c r="F33" s="26">
        <v>2000</v>
      </c>
      <c r="G33" s="26">
        <v>1000</v>
      </c>
      <c r="H33" s="15"/>
    </row>
    <row r="34" spans="1:9" ht="22.5">
      <c r="A34" s="32">
        <v>21</v>
      </c>
      <c r="B34" s="24" t="s">
        <v>35</v>
      </c>
      <c r="C34" s="28">
        <f>H35-I34</f>
        <v>0</v>
      </c>
      <c r="D34" s="26">
        <v>2000</v>
      </c>
      <c r="E34" s="26">
        <v>2000</v>
      </c>
      <c r="F34" s="26">
        <v>0</v>
      </c>
      <c r="G34" s="26">
        <v>1794</v>
      </c>
      <c r="I34" s="41"/>
    </row>
    <row r="35" spans="1:10" ht="12.75">
      <c r="A35" s="32">
        <v>22</v>
      </c>
      <c r="B35" s="34" t="s">
        <v>14</v>
      </c>
      <c r="C35" s="28">
        <f>C25+C26+C27+C28+C29+C30+C31+C32+C33+C34</f>
        <v>31456</v>
      </c>
      <c r="D35" s="28">
        <f>SUM(D25:D34)</f>
        <v>3711</v>
      </c>
      <c r="E35" s="28">
        <f>SUM(E25:E34)</f>
        <v>17330</v>
      </c>
      <c r="F35" s="28">
        <f>SUM(F25:F34)</f>
        <v>4600</v>
      </c>
      <c r="G35" s="28">
        <f>SUM(G25:G34)</f>
        <v>11609</v>
      </c>
      <c r="H35" s="40"/>
      <c r="I35" s="41"/>
      <c r="J35" s="42"/>
    </row>
    <row r="36" spans="3:10" ht="12.75">
      <c r="C36" s="15"/>
      <c r="J36" s="15"/>
    </row>
    <row r="37" ht="12.75">
      <c r="I37" s="15"/>
    </row>
    <row r="38" spans="3:9" ht="12.75">
      <c r="C38" s="15"/>
      <c r="G38" s="15"/>
      <c r="I38" s="15"/>
    </row>
    <row r="39" spans="4:9" ht="12.75">
      <c r="D39" s="15"/>
      <c r="I39" s="15"/>
    </row>
  </sheetData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6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8"/>
  <sheetViews>
    <sheetView workbookViewId="0" topLeftCell="A1">
      <selection activeCell="A4" sqref="A4:F4"/>
    </sheetView>
  </sheetViews>
  <sheetFormatPr defaultColWidth="9.00390625" defaultRowHeight="12.75"/>
  <cols>
    <col min="2" max="2" width="13.25390625" style="0" customWidth="1"/>
    <col min="3" max="3" width="13.625" style="0" customWidth="1"/>
    <col min="4" max="4" width="13.125" style="0" customWidth="1"/>
    <col min="5" max="5" width="11.75390625" style="0" customWidth="1"/>
    <col min="6" max="6" width="11.875" style="0" customWidth="1"/>
  </cols>
  <sheetData>
    <row r="1" spans="1:6" ht="12.75">
      <c r="A1" s="46" t="s">
        <v>21</v>
      </c>
      <c r="B1" s="46"/>
      <c r="C1" s="46"/>
      <c r="D1" s="46"/>
      <c r="E1" s="46"/>
      <c r="F1" s="46"/>
    </row>
    <row r="2" spans="1:6" ht="12.75">
      <c r="A2" s="46" t="s">
        <v>22</v>
      </c>
      <c r="B2" s="46"/>
      <c r="C2" s="46"/>
      <c r="D2" s="46"/>
      <c r="E2" s="46"/>
      <c r="F2" s="46"/>
    </row>
    <row r="3" spans="1:6" ht="12.75">
      <c r="A3" s="46" t="s">
        <v>23</v>
      </c>
      <c r="B3" s="46"/>
      <c r="C3" s="46"/>
      <c r="D3" s="46"/>
      <c r="E3" s="46"/>
      <c r="F3" s="46"/>
    </row>
    <row r="4" spans="1:6" ht="12.75">
      <c r="A4" s="46" t="s">
        <v>24</v>
      </c>
      <c r="B4" s="46"/>
      <c r="C4" s="46"/>
      <c r="D4" s="46"/>
      <c r="E4" s="46"/>
      <c r="F4" s="46"/>
    </row>
    <row r="5" spans="1:6" ht="16.5">
      <c r="A5" s="44" t="s">
        <v>19</v>
      </c>
      <c r="B5" s="44"/>
      <c r="C5" s="44"/>
      <c r="D5" s="44"/>
      <c r="E5" s="44"/>
      <c r="F5" s="44"/>
    </row>
    <row r="6" spans="1:6" ht="15">
      <c r="A6" s="45" t="s">
        <v>20</v>
      </c>
      <c r="B6" s="45"/>
      <c r="C6" s="45"/>
      <c r="D6" s="45"/>
      <c r="E6" s="45"/>
      <c r="F6" s="45"/>
    </row>
    <row r="7" spans="1:6" ht="60">
      <c r="A7" s="12" t="s">
        <v>0</v>
      </c>
      <c r="B7" s="13" t="s">
        <v>1</v>
      </c>
      <c r="C7" s="13" t="s">
        <v>2</v>
      </c>
      <c r="D7" s="13" t="s">
        <v>3</v>
      </c>
      <c r="E7" s="13" t="s">
        <v>4</v>
      </c>
      <c r="F7" s="13" t="s">
        <v>5</v>
      </c>
    </row>
    <row r="8" spans="1:6" ht="15">
      <c r="A8" s="1" t="s">
        <v>6</v>
      </c>
      <c r="B8" s="2"/>
      <c r="C8" s="2"/>
      <c r="D8" s="2"/>
      <c r="E8" s="2"/>
      <c r="F8" s="2"/>
    </row>
    <row r="9" spans="1:6" ht="14.25">
      <c r="A9" s="3" t="s">
        <v>7</v>
      </c>
      <c r="B9" s="4">
        <f>SUM(C9:F9)</f>
        <v>12000</v>
      </c>
      <c r="C9" s="5"/>
      <c r="D9" s="4">
        <v>9900</v>
      </c>
      <c r="E9" s="4">
        <v>1000</v>
      </c>
      <c r="F9" s="4">
        <v>1100</v>
      </c>
    </row>
    <row r="10" spans="1:6" ht="14.25">
      <c r="A10" s="3" t="s">
        <v>8</v>
      </c>
      <c r="B10" s="4">
        <f>SUM(C10:F10)</f>
        <v>36145</v>
      </c>
      <c r="C10" s="5">
        <v>0</v>
      </c>
      <c r="D10" s="4">
        <v>31500</v>
      </c>
      <c r="E10" s="4">
        <v>3000</v>
      </c>
      <c r="F10" s="4">
        <v>1645</v>
      </c>
    </row>
    <row r="11" spans="1:6" ht="14.25">
      <c r="A11" s="3" t="s">
        <v>9</v>
      </c>
      <c r="B11" s="4">
        <f>SUM(C11:F11)</f>
        <v>15219</v>
      </c>
      <c r="C11" s="4">
        <v>7000</v>
      </c>
      <c r="D11" s="4">
        <v>3500</v>
      </c>
      <c r="E11" s="4">
        <v>2000</v>
      </c>
      <c r="F11" s="4">
        <v>2719</v>
      </c>
    </row>
    <row r="12" spans="1:6" ht="15">
      <c r="A12" s="3" t="s">
        <v>10</v>
      </c>
      <c r="B12" s="14">
        <v>16011</v>
      </c>
      <c r="C12" s="5">
        <v>1000</v>
      </c>
      <c r="D12" s="4">
        <v>18200</v>
      </c>
      <c r="E12" s="4">
        <v>1200</v>
      </c>
      <c r="F12" s="4">
        <v>2000</v>
      </c>
    </row>
    <row r="13" spans="1:6" ht="14.25">
      <c r="A13" s="3" t="s">
        <v>11</v>
      </c>
      <c r="B13" s="4">
        <f aca="true" t="shared" si="0" ref="B13:B25">SUM(C13:F13)</f>
        <v>7313</v>
      </c>
      <c r="C13" s="4">
        <v>413</v>
      </c>
      <c r="D13" s="4">
        <v>3200</v>
      </c>
      <c r="E13" s="4">
        <v>500</v>
      </c>
      <c r="F13" s="4">
        <v>3200</v>
      </c>
    </row>
    <row r="14" spans="1:6" ht="14.25">
      <c r="A14" s="3" t="s">
        <v>12</v>
      </c>
      <c r="B14" s="4">
        <f t="shared" si="0"/>
        <v>10076</v>
      </c>
      <c r="C14" s="5">
        <v>1000</v>
      </c>
      <c r="D14" s="4">
        <v>2000</v>
      </c>
      <c r="E14" s="4">
        <v>2486</v>
      </c>
      <c r="F14" s="4">
        <v>4590</v>
      </c>
    </row>
    <row r="15" spans="1:6" ht="15">
      <c r="A15" s="3" t="s">
        <v>13</v>
      </c>
      <c r="B15" s="14">
        <f>(B16-B14-B13-B12-B11-B10-B9)</f>
        <v>0.3800000000046566</v>
      </c>
      <c r="C15" s="5"/>
      <c r="D15" s="4"/>
      <c r="E15" s="5"/>
      <c r="F15" s="5"/>
    </row>
    <row r="16" spans="1:6" ht="15">
      <c r="A16" s="3" t="s">
        <v>14</v>
      </c>
      <c r="B16" s="6">
        <v>96764.38</v>
      </c>
      <c r="C16" s="6">
        <f>SUM(C9:C15)</f>
        <v>9413</v>
      </c>
      <c r="D16" s="6">
        <f>SUM(D9:D15)</f>
        <v>68300</v>
      </c>
      <c r="E16" s="6">
        <f>SUM(E9:E15)</f>
        <v>10186</v>
      </c>
      <c r="F16" s="6">
        <f>SUM(F9:F15)</f>
        <v>15254</v>
      </c>
    </row>
    <row r="17" spans="1:6" ht="15">
      <c r="A17" s="7">
        <v>854.85446</v>
      </c>
      <c r="B17" s="6"/>
      <c r="C17" s="5"/>
      <c r="D17" s="5"/>
      <c r="E17" s="5"/>
      <c r="F17" s="5"/>
    </row>
    <row r="18" spans="1:6" ht="14.25">
      <c r="A18" s="3" t="s">
        <v>8</v>
      </c>
      <c r="B18" s="4">
        <f t="shared" si="0"/>
        <v>1077</v>
      </c>
      <c r="C18" s="5">
        <v>0</v>
      </c>
      <c r="D18" s="5">
        <v>0</v>
      </c>
      <c r="E18" s="5">
        <v>0</v>
      </c>
      <c r="F18" s="4">
        <v>1077</v>
      </c>
    </row>
    <row r="19" spans="1:6" ht="15">
      <c r="A19" s="3" t="s">
        <v>15</v>
      </c>
      <c r="B19" s="4">
        <f t="shared" si="0"/>
        <v>1486</v>
      </c>
      <c r="C19" s="5">
        <v>250</v>
      </c>
      <c r="D19" s="8"/>
      <c r="E19" s="9">
        <v>386</v>
      </c>
      <c r="F19" s="4">
        <v>850</v>
      </c>
    </row>
    <row r="20" spans="1:6" ht="14.25">
      <c r="A20" s="3" t="s">
        <v>11</v>
      </c>
      <c r="B20" s="4">
        <f t="shared" si="0"/>
        <v>12944</v>
      </c>
      <c r="C20" s="4">
        <v>444</v>
      </c>
      <c r="D20" s="10">
        <v>6000</v>
      </c>
      <c r="E20" s="4">
        <v>3000</v>
      </c>
      <c r="F20" s="4">
        <v>3500</v>
      </c>
    </row>
    <row r="21" spans="1:6" ht="14.25">
      <c r="A21" s="3" t="s">
        <v>9</v>
      </c>
      <c r="B21" s="4">
        <f t="shared" si="0"/>
        <v>0</v>
      </c>
      <c r="C21" s="5">
        <v>0</v>
      </c>
      <c r="D21" s="5">
        <v>0</v>
      </c>
      <c r="E21" s="5">
        <v>0</v>
      </c>
      <c r="F21" s="5">
        <v>0</v>
      </c>
    </row>
    <row r="22" spans="1:6" ht="14.25">
      <c r="A22" s="3" t="s">
        <v>16</v>
      </c>
      <c r="B22" s="4">
        <f t="shared" si="0"/>
        <v>0</v>
      </c>
      <c r="C22" s="5">
        <v>0</v>
      </c>
      <c r="D22" s="5">
        <v>0</v>
      </c>
      <c r="E22" s="5">
        <v>0</v>
      </c>
      <c r="F22" s="5">
        <v>0</v>
      </c>
    </row>
    <row r="23" spans="1:6" ht="14.25">
      <c r="A23" s="3" t="s">
        <v>10</v>
      </c>
      <c r="B23" s="4">
        <f t="shared" si="0"/>
        <v>1600</v>
      </c>
      <c r="C23" s="5"/>
      <c r="D23" s="4">
        <v>1600</v>
      </c>
      <c r="E23" s="5"/>
      <c r="F23" s="5"/>
    </row>
    <row r="24" spans="1:6" ht="14.25">
      <c r="A24" s="3" t="s">
        <v>12</v>
      </c>
      <c r="B24" s="4">
        <f t="shared" si="0"/>
        <v>2672</v>
      </c>
      <c r="C24" s="5"/>
      <c r="D24" s="4">
        <v>1000</v>
      </c>
      <c r="E24" s="4">
        <v>672</v>
      </c>
      <c r="F24" s="4">
        <v>1000</v>
      </c>
    </row>
    <row r="25" spans="1:6" ht="14.25">
      <c r="A25" s="3" t="s">
        <v>17</v>
      </c>
      <c r="B25" s="4">
        <f t="shared" si="0"/>
        <v>0</v>
      </c>
      <c r="C25" s="5"/>
      <c r="D25" s="5"/>
      <c r="E25" s="5"/>
      <c r="F25" s="5"/>
    </row>
    <row r="26" spans="1:6" ht="14.25">
      <c r="A26" s="3" t="s">
        <v>18</v>
      </c>
      <c r="B26" s="4">
        <v>5045</v>
      </c>
      <c r="C26" s="5">
        <v>0</v>
      </c>
      <c r="D26" s="4">
        <v>3500</v>
      </c>
      <c r="E26" s="4">
        <v>2500</v>
      </c>
      <c r="F26" s="4">
        <v>4000</v>
      </c>
    </row>
    <row r="27" spans="1:6" ht="14.25">
      <c r="A27" s="3" t="s">
        <v>13</v>
      </c>
      <c r="B27" s="4">
        <f>(B28-B26-B25-B24-B23-B22-B21-B20-B19-B18)</f>
        <v>199.97000000000116</v>
      </c>
      <c r="C27" s="4">
        <v>0</v>
      </c>
      <c r="D27" s="11"/>
      <c r="E27" s="11"/>
      <c r="F27" s="11"/>
    </row>
    <row r="28" spans="1:6" ht="15">
      <c r="A28" s="3" t="s">
        <v>14</v>
      </c>
      <c r="B28" s="6">
        <v>25023.97</v>
      </c>
      <c r="C28" s="6">
        <f>SUM(C18:C27)</f>
        <v>694</v>
      </c>
      <c r="D28" s="6">
        <f>SUM(D18:D27)</f>
        <v>12100</v>
      </c>
      <c r="E28" s="6">
        <f>SUM(E18:E27)</f>
        <v>6558</v>
      </c>
      <c r="F28" s="6">
        <f>SUM(F18:F27)</f>
        <v>10427</v>
      </c>
    </row>
  </sheetData>
  <mergeCells count="6">
    <mergeCell ref="A5:F5"/>
    <mergeCell ref="A6:F6"/>
    <mergeCell ref="A1:F1"/>
    <mergeCell ref="A2:F2"/>
    <mergeCell ref="A3:F3"/>
    <mergeCell ref="A4:F4"/>
  </mergeCells>
  <printOptions/>
  <pageMargins left="0.75" right="0.75" top="1" bottom="1" header="0.5" footer="0.5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MariolaS</cp:lastModifiedBy>
  <cp:lastPrinted>2013-02-27T11:41:28Z</cp:lastPrinted>
  <dcterms:created xsi:type="dcterms:W3CDTF">1997-02-26T13:46:56Z</dcterms:created>
  <dcterms:modified xsi:type="dcterms:W3CDTF">2013-02-28T10:14:47Z</dcterms:modified>
  <cp:category/>
  <cp:version/>
  <cp:contentType/>
  <cp:contentStatus/>
</cp:coreProperties>
</file>