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6"/>
  </bookViews>
  <sheets>
    <sheet name="budynki" sheetId="1" r:id="rId1"/>
    <sheet name="elektronika" sheetId="2" r:id="rId2"/>
    <sheet name="śr. trwałe" sheetId="3" r:id="rId3"/>
    <sheet name="pojazdy" sheetId="4" r:id="rId4"/>
    <sheet name="lokalizacje" sheetId="5" r:id="rId5"/>
    <sheet name="informacje podstawowe" sheetId="6" r:id="rId6"/>
    <sheet name="szkodowosć" sheetId="7" r:id="rId7"/>
  </sheets>
  <definedNames>
    <definedName name="_xlnm.Print_Area" localSheetId="0">'budynki'!$A$1:$AB$94</definedName>
    <definedName name="_xlnm.Print_Area" localSheetId="1">'elektronika'!$A$1:$D$600</definedName>
    <definedName name="_xlnm.Print_Area" localSheetId="4">'lokalizacje'!$A$1:$C$18</definedName>
    <definedName name="_xlnm.Print_Area" localSheetId="3">'pojazdy'!$A$1:$AA$42</definedName>
    <definedName name="_xlnm.Print_Area" localSheetId="6">'szkodowosć'!$A$1:$E$72</definedName>
  </definedNames>
  <calcPr fullCalcOnLoad="1"/>
</workbook>
</file>

<file path=xl/sharedStrings.xml><?xml version="1.0" encoding="utf-8"?>
<sst xmlns="http://schemas.openxmlformats.org/spreadsheetml/2006/main" count="2285" uniqueCount="1149">
  <si>
    <t>stare skrzydło - DOBRY                 nowe skrzydło - DOBRY</t>
  </si>
  <si>
    <t>Budynek Mieszkalny</t>
  </si>
  <si>
    <t>ul. Klasztorna 17</t>
  </si>
  <si>
    <t>TAK</t>
  </si>
  <si>
    <t>czerwona cegła</t>
  </si>
  <si>
    <t>stropy drewniane</t>
  </si>
  <si>
    <t>NIE DOTYCZY</t>
  </si>
  <si>
    <t>ZŁY</t>
  </si>
  <si>
    <t>DOSTATECZNY</t>
  </si>
  <si>
    <t xml:space="preserve"> DOBRY                 </t>
  </si>
  <si>
    <t>I Liceum Ogólnokształcące w Wągrowcu</t>
  </si>
  <si>
    <t>drukarka laserjet HP 2014</t>
  </si>
  <si>
    <t>drukarka laserjet HP 3052</t>
  </si>
  <si>
    <t>zestaw komputerowy z oprogramowaniem, jednostka centralna PC2 MB Certus 2160946G, klawiatura MT135KPS/2, mysz, mikrofon stacjonarny Dialog 320, słuchawki Dialog 320, monitor LCD Samsung 740N Plus</t>
  </si>
  <si>
    <t>zestaw komputerowy uczniowski</t>
  </si>
  <si>
    <t>komputer Celeron DC nauczycielski</t>
  </si>
  <si>
    <t>Skaner HP Scan Jet 3800</t>
  </si>
  <si>
    <t>Komputer uczniowski ADAX Delta+monitor LG</t>
  </si>
  <si>
    <t>Drukarka SAMSUNG ML2571 N</t>
  </si>
  <si>
    <t>Kserokopiarka SHARP AR-5520 N</t>
  </si>
  <si>
    <t>Zestaw komputer. TRILINE PROFI 945+MONITOR LCD LG</t>
  </si>
  <si>
    <t>Drukarka Brother HL 4050 CDN</t>
  </si>
  <si>
    <t>Komputer NTT Corino 617 SU EDU</t>
  </si>
  <si>
    <t>drukarka laserjet HL-3040 CN</t>
  </si>
  <si>
    <t>Zestaw komputerowy TRILINE PROFI 31G</t>
  </si>
  <si>
    <t>Tablica interaktywna Qomo 56 PS61 (drukarka)</t>
  </si>
  <si>
    <t>Kopiarka cyfrowa Canon iR 2520</t>
  </si>
  <si>
    <t>Yamaha Stagepas 500-2x250W (wzmacniacz)</t>
  </si>
  <si>
    <t>notebook HP Pavilion</t>
  </si>
  <si>
    <t>Laptop GU 327 AA</t>
  </si>
  <si>
    <t>Laptop Celeron C 560</t>
  </si>
  <si>
    <t>Projektor Epson EMP-X5</t>
  </si>
  <si>
    <t xml:space="preserve">Notebook HP </t>
  </si>
  <si>
    <t>Projektor Nec NP 210</t>
  </si>
  <si>
    <t>Laptop Asus N61 VG-JX025V</t>
  </si>
  <si>
    <t>Laptop Dell Inspirion 15455 4300</t>
  </si>
  <si>
    <t>Aparat fotograficzny NICON Cool Pix</t>
  </si>
  <si>
    <t>Kamera SONY HDR-XR 155E Z HDD</t>
  </si>
  <si>
    <t>Budynek biurowy</t>
  </si>
  <si>
    <t>biura Poradni Psychologiczno-Pedagogicznej</t>
  </si>
  <si>
    <t xml:space="preserve">gaśnice: 1 szt. proszkowa 6 kg, 1 szt. - rodzaj AB, 1 szt. - rodzaj ABCD, 4 szt. 1 kg - proszkowe, 1 szt. 6 kg (proszkowe) 7 szt. GP, 2 szt. GPGZ proszkowe, drzwi zewnetrzne aluminiowe, drzwi zewnętrzne stalowe - częsciowo przeszklone, zamki patentowe (podwójne) - czujniki i urzadzenia alarmowe I piętro(korytarz), urządzenia alarmowe dźwiekowe, sygnalizator na zewnątrz budynku, powiadomienie do policji </t>
  </si>
  <si>
    <t>ul. Wierzbowa 1; 62-100 Wągrowiec</t>
  </si>
  <si>
    <t>płyta betonowa</t>
  </si>
  <si>
    <t>stropy żelbetonowe gęstożebrowe</t>
  </si>
  <si>
    <t xml:space="preserve">konstrukacja dachowa - stropodach, wentylowany, na płytach kanałowych, dach płaski , papa asfaltowa na lapiku+termozgrzewalna </t>
  </si>
  <si>
    <t>stan dobry</t>
  </si>
  <si>
    <t>stolarka zewnętrzna okienna - stan zły, drzwi zewnętrzne - stan bardzo dobry</t>
  </si>
  <si>
    <t xml:space="preserve">Zestaw komputerowy z monitorem </t>
  </si>
  <si>
    <t>Mikrokomputer+słuchawki-Platforma do badań zmysłów</t>
  </si>
  <si>
    <t>Kserokopiarka CANON IR 2520</t>
  </si>
  <si>
    <t>Projektor multimedialny Benq W 500</t>
  </si>
  <si>
    <t>Notebook Asus F 3 SG -AP 203 C</t>
  </si>
  <si>
    <t>Notebook HP 67353</t>
  </si>
  <si>
    <t>urządzenie wielofunkcyjne</t>
  </si>
  <si>
    <t>FS AMILOPRO z urządzeniem wielofunkcyjnym</t>
  </si>
  <si>
    <t>zestaw kina domowego</t>
  </si>
  <si>
    <t>kserokopiarka</t>
  </si>
  <si>
    <t>Monitor komputerowy LCD 19 Flatron</t>
  </si>
  <si>
    <t>drukarka HP Color LaserJet</t>
  </si>
  <si>
    <t>zestaw komputerowy z oprogramowaniem</t>
  </si>
  <si>
    <t>drukarka HP  LaserJet</t>
  </si>
  <si>
    <t>Zestaw komputerowy z oprogramowaniem</t>
  </si>
  <si>
    <t>Drukarka Laser JET P1505n</t>
  </si>
  <si>
    <t>Zestaw komputerowy</t>
  </si>
  <si>
    <t>Podpis elektroniczny</t>
  </si>
  <si>
    <t>Zestaw komputerowy + ups</t>
  </si>
  <si>
    <t>notebook</t>
  </si>
  <si>
    <t>Projektor</t>
  </si>
  <si>
    <t xml:space="preserve">laptop </t>
  </si>
  <si>
    <t>projektor</t>
  </si>
  <si>
    <t xml:space="preserve">budynek szkolny </t>
  </si>
  <si>
    <t>nauczanie</t>
  </si>
  <si>
    <t>62-100 Wągrowiec, Kościuszki 49</t>
  </si>
  <si>
    <t>CEGŁA</t>
  </si>
  <si>
    <t>BETONOWE</t>
  </si>
  <si>
    <t>KARPIOWE</t>
  </si>
  <si>
    <t>NIE</t>
  </si>
  <si>
    <t>DOBRY</t>
  </si>
  <si>
    <t>BARDZO DOBRY</t>
  </si>
  <si>
    <t>Trybuna szkolna</t>
  </si>
  <si>
    <t>dla młodzieży</t>
  </si>
  <si>
    <t>-</t>
  </si>
  <si>
    <t>nagrywarka LG DVD RRH  3 szt.</t>
  </si>
  <si>
    <t>odtwarzacz DVD DVIX 276 286  4 szt.</t>
  </si>
  <si>
    <t>Odtwarzacz DVD</t>
  </si>
  <si>
    <t>telewizor LG</t>
  </si>
  <si>
    <t>urządzenie wielofunkcyjne (drukarka + skaner)</t>
  </si>
  <si>
    <t>Monitory LCD  4 szt.</t>
  </si>
  <si>
    <t>zestaw komputerowy 5 szt</t>
  </si>
  <si>
    <t>Centrala telefonii CCT</t>
  </si>
  <si>
    <t>mikroskopy  2 szt.</t>
  </si>
  <si>
    <t>kamera mikroskopowa</t>
  </si>
  <si>
    <t>Drukarka</t>
  </si>
  <si>
    <t>Komputer 5 szt.</t>
  </si>
  <si>
    <t xml:space="preserve">Komputer </t>
  </si>
  <si>
    <t xml:space="preserve">Monitor </t>
  </si>
  <si>
    <t>Projektor mulitimedialny</t>
  </si>
  <si>
    <t>Kserokopiarka</t>
  </si>
  <si>
    <t>Zespół Szkół Ponadgimnazjalnych w Gołańczy</t>
  </si>
  <si>
    <t>projektor multimedialny</t>
  </si>
  <si>
    <t>Notebook Toshiba</t>
  </si>
  <si>
    <t>Zespół Szkół Ponadgimnazjalnych nr 2 w Wągrowcu</t>
  </si>
  <si>
    <t>Zespół Szkół Ponadgimnazjlanych nr 2 w Wągrowcu</t>
  </si>
  <si>
    <t>Budynek szkoły</t>
  </si>
  <si>
    <t>sale lekcyjne</t>
  </si>
  <si>
    <t xml:space="preserve">monitoring wizyjny wewnątrz i na zewnątrz budynku,pomieszczenie sekretariatu parter - kraty w oknach; pracownia komp i techn. Biur. (I pietro) - kraty w oknach i drzwiach, system alarmowy: sygnal. Dźwiekowa i świetlna, sygnalizator na zewnątrz budynku; pracownia internetowa (I pietro) - kraty w oknach, drzwi antywłamaniowe, system alarmowy: sygnal. dźwiękowa i świetlna, sygnalizator na zewnątrz budynku; do budynku szkoły sa trzy wejścia, dwa wejścia z podwójnymi drzwiami - zamki patentowe i na klucz zwykły - 7 sztuk. W budynku szkoły - gaśnice proszkowe  </t>
  </si>
  <si>
    <t>ul. Walki Młodych 35, 62-130 Gołańcz</t>
  </si>
  <si>
    <t>z boczków żwirbetonowych M-4 i M-6</t>
  </si>
  <si>
    <t>z płyt kanałowych, DMM oraz stropodach z płyt żebrowych</t>
  </si>
  <si>
    <t>dach dwuspadowy kryty 2x papą na lepiku na gorąco na podłożu betonowym</t>
  </si>
  <si>
    <t>częsciowo podpiwniczny</t>
  </si>
  <si>
    <t>Garaże 15 szt.+ 1 na autobus</t>
  </si>
  <si>
    <t>garażowanie samochodów</t>
  </si>
  <si>
    <t>pomieszczenia zabezpieczone drzwiami metalowymi i drewnianymi zamykanymi na kłódkę</t>
  </si>
  <si>
    <t>z cegły</t>
  </si>
  <si>
    <t>strop nad parterem z płyt kanałowych na wieńach</t>
  </si>
  <si>
    <t>stropodach z żebrowych na wieńcach, jednospadowy, kryty papą</t>
  </si>
  <si>
    <t>parter+ poddasze użytkowe</t>
  </si>
  <si>
    <t>Internat z kotłownią</t>
  </si>
  <si>
    <t>pokoje mieszkalne, sale lekcyjne, ocieplenie pomieszczeń szkolnych oraz mieszkalnych z cepłą wodą</t>
  </si>
  <si>
    <t>monitoring wizyjny wewnątrz budynku, pomieszczenie redakcji gazety szkolnej - kraty w oknach. W budynku znajduja się gasnice proszkowe oraz 4 hydranty (po jednym na każdym poziomie). Do budynku są 4 wejścia (jedno wejście z podwójnymi drzwiami - zamki patentowe i na klucz zwykły - 6 sztuk). W pomieszczeniach księgowości i kasy - kraty w oknach i w drzwiach</t>
  </si>
  <si>
    <t>z pełnej cegły, bloków betonowych M2 i M-4</t>
  </si>
  <si>
    <t xml:space="preserve">strop z płyt kanałowych, stropodach z płyt dachowych na ściankach ażurowych z cegły dziurawki </t>
  </si>
  <si>
    <t>pokryty 2xpapą na lepiku na gorąco na podłożu betonowym</t>
  </si>
  <si>
    <t>Budynek PNZ</t>
  </si>
  <si>
    <t>zajęcia praktyczne uczniów</t>
  </si>
  <si>
    <t>pomieszczenia - hale napraw zabezpieczone drzwiami metalowymi zamykane od wewnątrz; do budynku sa trzy wejscia zabezpieczone drzwiami drewnianymi i metalowymi zamykane na zamki zwykłe i patentowe (drzwi metalowe zamykane na kłódkę od wewnątrz). W budynku znajdują się gaśnice proszkowe.</t>
  </si>
  <si>
    <t>z boczków żwirbetonowych</t>
  </si>
  <si>
    <t>stropodach z płyt żebrowanych żelbetonowych</t>
  </si>
  <si>
    <t>pokryty 2xpapa na lepiku na gorąco</t>
  </si>
  <si>
    <t>Wiata A-8</t>
  </si>
  <si>
    <t>zabezpieczenie przed wpływami atosferycznymi na maszyny i sprzęt</t>
  </si>
  <si>
    <t>maszyny znajdujące się pod wiata ogrodzone sa siatką i zamknięte na kłódkę</t>
  </si>
  <si>
    <t>siatka</t>
  </si>
  <si>
    <t>wiązania metalowe, dwupadowy oparty na słupkach żelbetowych</t>
  </si>
  <si>
    <t>eternit falisty wysoka fala</t>
  </si>
  <si>
    <t>Koźlarnia+garaże</t>
  </si>
  <si>
    <t>pomieszczenia inwentarskie, garaże</t>
  </si>
  <si>
    <t>pomieszczenia zabezpieczone drzwiami drewnianymi zamykanymi na kłódkę</t>
  </si>
  <si>
    <t>z cegły pełnej</t>
  </si>
  <si>
    <t xml:space="preserve">strop nad parterem z płyt kanałowych,stropodach z płyt korytkowych, </t>
  </si>
  <si>
    <t>jednospadowy kryty papą</t>
  </si>
  <si>
    <t xml:space="preserve">hala sportowa   </t>
  </si>
  <si>
    <t>sportowo-widowiskowa</t>
  </si>
  <si>
    <t>monitoring wizyjny wewnątrz i na zewnątrz hali,do budynku są dwa wejścia z podwójnymi drzwiami, system alarmowy: sygnalizacja świetlna i dźwiękowa, gaśnice</t>
  </si>
  <si>
    <t>jednonawowy o słupach żelbetowych, monilitycznych stężonych wieńcami i usztywnionych ścianami z bloczków gazobetonowych</t>
  </si>
  <si>
    <t>kratownice stalowe</t>
  </si>
  <si>
    <t>konstrukcja z kratownic stalowych pokryty płytami z blach trapezowych stalowych ocynkowanych mocowanymi do kratownic stalowych poprzez płatwie stalowe</t>
  </si>
  <si>
    <t>Studnia głębinowa</t>
  </si>
  <si>
    <t>Opłotowanie</t>
  </si>
  <si>
    <t>Plac manewrowy</t>
  </si>
  <si>
    <t>Przepompownia ścieków</t>
  </si>
  <si>
    <t>telewizor Grundig</t>
  </si>
  <si>
    <t>projektor &amp; beamer/panasonic/1024x768</t>
  </si>
  <si>
    <t>kasa fiskalna</t>
  </si>
  <si>
    <t>monitor LCD</t>
  </si>
  <si>
    <t>switch D-link 10/100</t>
  </si>
  <si>
    <t>nagrywarka LG DR275</t>
  </si>
  <si>
    <t>karta zapisowa video</t>
  </si>
  <si>
    <t>jednostka centralna</t>
  </si>
  <si>
    <t>monitor LCD 19</t>
  </si>
  <si>
    <t>kopiarka RICOH Aficjo 1022</t>
  </si>
  <si>
    <t>zestaw komputerowy CE2 Asus + monitor</t>
  </si>
  <si>
    <t>drukarka laserowa Samsung</t>
  </si>
  <si>
    <t>drukarka HP LaserJet</t>
  </si>
  <si>
    <t>komputer AdaxDelta UBD2160+sys. Operacyjny (stacje robocze)</t>
  </si>
  <si>
    <t>Serwer HP Proliant</t>
  </si>
  <si>
    <t>Kopiarka Canon PCD340</t>
  </si>
  <si>
    <t>Monitor 19 cali</t>
  </si>
  <si>
    <t>komputer Dells-jednostka</t>
  </si>
  <si>
    <t>komputer Acer-jednostka</t>
  </si>
  <si>
    <t>jednostka centralna Dell Sx280</t>
  </si>
  <si>
    <t>jednostka centralna-Fell Gx745</t>
  </si>
  <si>
    <t>jednostka centralna-Fell Gx320</t>
  </si>
  <si>
    <t>aparat cyfrowy kodak easy share C 613</t>
  </si>
  <si>
    <t>komputer przenośny Asus</t>
  </si>
  <si>
    <t>komputer przenosny Toshiba Satellite</t>
  </si>
  <si>
    <t>projektor Benq MP723</t>
  </si>
  <si>
    <t>projektor Epson EMA</t>
  </si>
  <si>
    <t>komputer przenośny Acer</t>
  </si>
  <si>
    <t>Komputer przenośny HP Pavilon</t>
  </si>
  <si>
    <t>Komputer przenośny HP 550</t>
  </si>
  <si>
    <t>notebook DellLatitude D531</t>
  </si>
  <si>
    <t>projektor Benq MP623</t>
  </si>
  <si>
    <t>komputer przenośny NETN270</t>
  </si>
  <si>
    <t>Komputer przenośny Fujitsu</t>
  </si>
  <si>
    <t>Komputer przenośny Asus</t>
  </si>
  <si>
    <t>Komputer przenośny Acer</t>
  </si>
  <si>
    <t>projektor Benq-122</t>
  </si>
  <si>
    <t>Zetor</t>
  </si>
  <si>
    <t>PWA W614</t>
  </si>
  <si>
    <t>CIĄGNIK ROLNICZY</t>
  </si>
  <si>
    <t>22.10.2012</t>
  </si>
  <si>
    <t>x</t>
  </si>
  <si>
    <t>Autosan</t>
  </si>
  <si>
    <t>D - 47B</t>
  </si>
  <si>
    <t>PI103115</t>
  </si>
  <si>
    <t>PWA T001</t>
  </si>
  <si>
    <t>PRZYCZEPA ROLNICZA UNIWERSALNA</t>
  </si>
  <si>
    <t>25.05.2012</t>
  </si>
  <si>
    <t>Volkswagen</t>
  </si>
  <si>
    <t>T4 Kombi 1.9</t>
  </si>
  <si>
    <t>WV2ZZZ70YX059315</t>
  </si>
  <si>
    <t>PWA 96HE</t>
  </si>
  <si>
    <t>OSOBOWY</t>
  </si>
  <si>
    <t>19.12.2011</t>
  </si>
  <si>
    <t>Zetor Proxima</t>
  </si>
  <si>
    <t>R644102232J</t>
  </si>
  <si>
    <t>PWA02WL</t>
  </si>
  <si>
    <t>04.12.2012</t>
  </si>
  <si>
    <t>Ursus</t>
  </si>
  <si>
    <t>C 4011</t>
  </si>
  <si>
    <t>PZP445B</t>
  </si>
  <si>
    <t>29.05.2008</t>
  </si>
  <si>
    <t>Budynek internacki nr 1</t>
  </si>
  <si>
    <t>zbiorowe zamieszkanie</t>
  </si>
  <si>
    <t>ok. 1915</t>
  </si>
  <si>
    <t>gaśnice, dozór całodobowy</t>
  </si>
  <si>
    <t>Antoniewo 11, 62-085 Skoki</t>
  </si>
  <si>
    <t>cegła</t>
  </si>
  <si>
    <t>żelbet</t>
  </si>
  <si>
    <t>dachówka, konstrukcja drewniana</t>
  </si>
  <si>
    <t>Budynek internacki nr 2</t>
  </si>
  <si>
    <t>Budynek internacki nr 3</t>
  </si>
  <si>
    <t>Budynek szkolno-administracyjny</t>
  </si>
  <si>
    <t>edukacja, obsługa Ośrodka, mieszkanie</t>
  </si>
  <si>
    <t>gaśnice, czujnik, dozór całodobowy</t>
  </si>
  <si>
    <t>dostateczny</t>
  </si>
  <si>
    <t>Budynek gospodarczy - kuchnia</t>
  </si>
  <si>
    <t>obsługa internatu, mieszkania</t>
  </si>
  <si>
    <t>b.dobry</t>
  </si>
  <si>
    <t>Budynek - stolarnia</t>
  </si>
  <si>
    <t xml:space="preserve">obsługa Ośrodka </t>
  </si>
  <si>
    <t>drewno</t>
  </si>
  <si>
    <t>papa, konstrukcja drewniana</t>
  </si>
  <si>
    <t>Oczyszczalnia ścieków</t>
  </si>
  <si>
    <t>obsługa Ośrodka i mieszkań</t>
  </si>
  <si>
    <t>płyta dachowa</t>
  </si>
  <si>
    <t>dachówka, konstrukcja stalowo-drewniana</t>
  </si>
  <si>
    <t>Sala gimnastyczna</t>
  </si>
  <si>
    <t>edukacja, sport</t>
  </si>
  <si>
    <t>blachodachówka, konstrukcja stalowa</t>
  </si>
  <si>
    <t>Ogrodzenie z cegły</t>
  </si>
  <si>
    <t>zabezpieczenie Ośrodka</t>
  </si>
  <si>
    <t>dozór całodobowy</t>
  </si>
  <si>
    <t>cegła klinkierowa i przesła metalowe</t>
  </si>
  <si>
    <t>Młodzieżowy Ośrodek Wychowawczy w Antoniewie</t>
  </si>
  <si>
    <t>jednostka centrala (komputer) - 3 szt</t>
  </si>
  <si>
    <t>telewizor</t>
  </si>
  <si>
    <t>urzadzenie do terapii dzieci i młodzieży metodą EEG</t>
  </si>
  <si>
    <t>zestaw do prowadzenia interaktywnej lekcji</t>
  </si>
  <si>
    <t>telewizor LCD</t>
  </si>
  <si>
    <t>monitor LCD 24"</t>
  </si>
  <si>
    <t>komputer-serwer (prac.komputerowa)</t>
  </si>
  <si>
    <t>kamera internetowa 3 szt</t>
  </si>
  <si>
    <t>kamera Sony</t>
  </si>
  <si>
    <t>skaner 2 szt</t>
  </si>
  <si>
    <t>odtwarzacz DVD</t>
  </si>
  <si>
    <t>komputer - 12 szt. (prac.komputerowa)</t>
  </si>
  <si>
    <t>radiomagnetofon</t>
  </si>
  <si>
    <t xml:space="preserve">zestaw komputerowy </t>
  </si>
  <si>
    <t>router (prac.komputerowa)</t>
  </si>
  <si>
    <t>zasilacz UPS (prac.komputerowa)</t>
  </si>
  <si>
    <t>zestaw nagłaśniający</t>
  </si>
  <si>
    <t>telewizor Sony LCD</t>
  </si>
  <si>
    <t>projektor BenqMX711</t>
  </si>
  <si>
    <t>radiomagnetofon Philips (2 szt)</t>
  </si>
  <si>
    <t>Komputer przenośny</t>
  </si>
  <si>
    <t>OPEL</t>
  </si>
  <si>
    <t>Astra kombi</t>
  </si>
  <si>
    <t>WOLOAHL3582074350</t>
  </si>
  <si>
    <t>PWA2N50</t>
  </si>
  <si>
    <t>17.12.2007</t>
  </si>
  <si>
    <t>13.12.2012</t>
  </si>
  <si>
    <t>blokada</t>
  </si>
  <si>
    <t>NISSAN</t>
  </si>
  <si>
    <t>VANETTE</t>
  </si>
  <si>
    <t>VSKDEV23W0064382</t>
  </si>
  <si>
    <t>Zestaw komputerowy +MW XP + M.O. SB 2007</t>
  </si>
  <si>
    <t>Zestaw komputerowy  MS Windows, MS Office</t>
  </si>
  <si>
    <t>Zestaw komputerowy+ Microsoft Windows</t>
  </si>
  <si>
    <t>Zestaw komputerowy Intel GMA 3100 XP Home</t>
  </si>
  <si>
    <t>Komputer BX 8057IE 6300</t>
  </si>
  <si>
    <t>Kserokopiarka Chindta Konica Biskup</t>
  </si>
  <si>
    <t>Laptop Maxdata z ECO 4510 IW FOX</t>
  </si>
  <si>
    <t>Laptop HP 6830s</t>
  </si>
  <si>
    <t>ul. Kcyńska 48 62-100 Wagrowiec</t>
  </si>
  <si>
    <t>przeciwpożarowe; gasnice (sztuk 5), hydranty, przeciwkradzieżowe: alarmy, dozór całodobowy agencji ochrony</t>
  </si>
  <si>
    <t>PZW 1293</t>
  </si>
  <si>
    <t>towarowo-osobowy</t>
  </si>
  <si>
    <t>26.03.1999</t>
  </si>
  <si>
    <t>30.03.2011</t>
  </si>
  <si>
    <t>NEPTUN 7-355</t>
  </si>
  <si>
    <t>przyczepa</t>
  </si>
  <si>
    <t>SXE7357519000065</t>
  </si>
  <si>
    <t>PWAR 325</t>
  </si>
  <si>
    <t>towarowa</t>
  </si>
  <si>
    <t>18.12.2001</t>
  </si>
  <si>
    <t>gaśnice, czujniki i urzadzenia alarmowe, monitoring, dozór całodobowy</t>
  </si>
  <si>
    <t>pojemnik stereo SMK-H8K/4 + 2 mikrofony</t>
  </si>
  <si>
    <t xml:space="preserve">kolumna głosnikowa LDPN 122A </t>
  </si>
  <si>
    <t>mikrofon bezprzewodowy ETP-778MV</t>
  </si>
  <si>
    <t>stanton - odtwarzacz MP3  S300</t>
  </si>
  <si>
    <t>wzmacniacz STAGEPAS 300 YAMAHA+ADAPTERY</t>
  </si>
  <si>
    <t>Pianino ORLA</t>
  </si>
  <si>
    <t>Saksofon tenorowy</t>
  </si>
  <si>
    <t>Efekt gitarowy BOSS PS-5</t>
  </si>
  <si>
    <t>Mikser dźwięku Soundcraft EFX-8</t>
  </si>
  <si>
    <t>Zestaw bezprzewodowy Shure PG24/PG58 - mikrofon</t>
  </si>
  <si>
    <t>Pasywny zestaw głośnikowy FBT Jolly 15B</t>
  </si>
  <si>
    <t>Mikrofon dynamiczny Sennheiser E-945</t>
  </si>
  <si>
    <t>Ognisko Pracy Pozaszkolnej w Wągrowcu</t>
  </si>
  <si>
    <t>Budynek magazynowy; ul.Kościuszki 49 (hangar); 62-100 Wągrowiec</t>
  </si>
  <si>
    <t>komputer z monitorem</t>
  </si>
  <si>
    <t>Powiatowa Biblioteka Publiczna w Wągrowcu</t>
  </si>
  <si>
    <t>laptop</t>
  </si>
  <si>
    <t>gaśnice, koce gaśnice, alarmy</t>
  </si>
  <si>
    <t>Telefax Panasonic</t>
  </si>
  <si>
    <t>Drukarka Samsung</t>
  </si>
  <si>
    <t>Kopiatka Konica</t>
  </si>
  <si>
    <t>komputer Dell</t>
  </si>
  <si>
    <t>Wideodomofon Eura Kolor</t>
  </si>
  <si>
    <t>Młodzieżowy Ośrodek Socjoterapii w Gołańczy</t>
  </si>
  <si>
    <t>Komputer przenośny Toshiba Satelite 2 szt</t>
  </si>
  <si>
    <t>Radiomagnetofon Philips</t>
  </si>
  <si>
    <t>Projektor Benqw600</t>
  </si>
  <si>
    <t>Aparat telefoniczny SLICAN</t>
  </si>
  <si>
    <t>Komputer przenośny NOTEBOOK ACER</t>
  </si>
  <si>
    <t>Komputer przenośny Fuijtsu-Siemens</t>
  </si>
  <si>
    <t>Projektor Benq Mx501</t>
  </si>
  <si>
    <t>Zasilacz do kamer 1szt wewnątrz</t>
  </si>
  <si>
    <t xml:space="preserve">Monitor samsung 1szt wewnątrz </t>
  </si>
  <si>
    <t>Zasilacz stabilizowany do kamet wewnątrz</t>
  </si>
  <si>
    <t>Zasilacz awaryny UPS wewnątrz</t>
  </si>
  <si>
    <t>Czytnik ROGER PRT12EM</t>
  </si>
  <si>
    <t>Cyfrowy rejestrator NOVUS NDR-EA3216</t>
  </si>
  <si>
    <t>użytku publicznego</t>
  </si>
  <si>
    <t>pomieszczenie sekretariatu parter: kraty w oknach; pracownie komputerowe: kraty w oknach, czujniki ruchu, system alarmowy dźwiękowy  i świetlny, sygnalziator na zew budynku z powiadaomieneim agencji ochrony, czujniki ruchu na parterze i pietzre budynku, monitoring budynku wew. i zew. szkołą posiada 4 wejścia do szkoły 2 z podwójnymi drzwiami klucze patentowe i zwykłe, 3hydranty i gaśnice</t>
  </si>
  <si>
    <t>Wągrowiec, ul.Kcyńska 48</t>
  </si>
  <si>
    <t>cegła gazobeton , konstrukcja żelbetonowa</t>
  </si>
  <si>
    <t>Dz-3 + płyty WO. Dach wentylowany płyty korytkowe</t>
  </si>
  <si>
    <t>styropapa + świetlik</t>
  </si>
  <si>
    <t>Budynek warsztatów</t>
  </si>
  <si>
    <t>cegła silikatowa i beton komórkowy, słupy nośne konstrukcji dachowej</t>
  </si>
  <si>
    <t>konstrukcja stalowa</t>
  </si>
  <si>
    <t>dzwigary stalowe, blacha trapezowa, styropapa, świetliki</t>
  </si>
  <si>
    <t>gospodarcze</t>
  </si>
  <si>
    <t>częściowo</t>
  </si>
  <si>
    <t>przeciwpożarowe-gaśnice,hydranty</t>
  </si>
  <si>
    <t>cegła sikikatowa</t>
  </si>
  <si>
    <t xml:space="preserve">konstrukcja żelbetonowa, </t>
  </si>
  <si>
    <t>płyty korytkowe, papa</t>
  </si>
  <si>
    <t>hala sportowa z łącznikiem</t>
  </si>
  <si>
    <t>kamera skierowana na drzwi wejściowe i zachodnią scianę hali, zamki patentowe.</t>
  </si>
  <si>
    <t xml:space="preserve">siporex, poliwęglan, </t>
  </si>
  <si>
    <t>konstrukcja drewniana</t>
  </si>
  <si>
    <t>hala brezent, łącznik drewniany, papa</t>
  </si>
  <si>
    <t>łącznik szkoły z warsztatami</t>
  </si>
  <si>
    <t>beton, papa</t>
  </si>
  <si>
    <t xml:space="preserve">ogrodzenia </t>
  </si>
  <si>
    <t xml:space="preserve">brak zabezpieczeń, na szlaban elektroniczny skierowana jest kamera monitorigu </t>
  </si>
  <si>
    <t>oświetlenie  zewnętrzne</t>
  </si>
  <si>
    <t>boisko szkolne</t>
  </si>
  <si>
    <t>drogi z betonu</t>
  </si>
  <si>
    <t>Zespół Szkół Ponadgimnazjalnych nr 1 w Wągrowcu</t>
  </si>
  <si>
    <t>3 komputery do monitoringu, kamery do monitoringu 15szt., tablica interaktywna, kamery internetowe 6szt., switch,  zasilacz UPS, komputer</t>
  </si>
  <si>
    <t>zestaw multimedialny</t>
  </si>
  <si>
    <t>projektory</t>
  </si>
  <si>
    <t>Powiatowy Zarząd Dróg w Wągrowcu</t>
  </si>
  <si>
    <t xml:space="preserve">Budynek Adm.- Gospodarczy     </t>
  </si>
  <si>
    <t>gaśnice proszkowe - 6 kg - 7 szt., kraty okienne i drzwiowe, kłódki atestowane</t>
  </si>
  <si>
    <t>Wągrowiec, Gnieźnienska 53</t>
  </si>
  <si>
    <t>Notebook</t>
  </si>
  <si>
    <t>FIAT</t>
  </si>
  <si>
    <t>Seicento</t>
  </si>
  <si>
    <t>ZFA 18700000244676</t>
  </si>
  <si>
    <t>PZJ 315V</t>
  </si>
  <si>
    <t>CITROEN</t>
  </si>
  <si>
    <t>C-15</t>
  </si>
  <si>
    <t>VF7VDWT0000WT9827</t>
  </si>
  <si>
    <t>PWA-N308</t>
  </si>
  <si>
    <t>LUBLIN</t>
  </si>
  <si>
    <t>SUL3322X0037797</t>
  </si>
  <si>
    <t>PZJ -316V</t>
  </si>
  <si>
    <t>ciężar.-osobowy</t>
  </si>
  <si>
    <t>ZETOR</t>
  </si>
  <si>
    <t>U532006365D</t>
  </si>
  <si>
    <t>PWA-W713</t>
  </si>
  <si>
    <t>rolniczy</t>
  </si>
  <si>
    <t>AUTOSAN</t>
  </si>
  <si>
    <t>D-47</t>
  </si>
  <si>
    <t>PI 104165</t>
  </si>
  <si>
    <t>PZM 7443</t>
  </si>
  <si>
    <t>________</t>
  </si>
  <si>
    <t>Opalenica</t>
  </si>
  <si>
    <t>PB-750</t>
  </si>
  <si>
    <t>SW90 PB750XOWG3217</t>
  </si>
  <si>
    <t>PZM 7459</t>
  </si>
  <si>
    <t>IVECO</t>
  </si>
  <si>
    <t>35C12</t>
  </si>
  <si>
    <t>ZCFC 3582005532579</t>
  </si>
  <si>
    <t>PWA 7K60</t>
  </si>
  <si>
    <t>ciężar-osob</t>
  </si>
  <si>
    <t>New Hooland</t>
  </si>
  <si>
    <t>T5060</t>
  </si>
  <si>
    <t>Z9JH01384</t>
  </si>
  <si>
    <t>PWA 57WR</t>
  </si>
  <si>
    <t>Przyczepa BSS</t>
  </si>
  <si>
    <t>P93SH</t>
  </si>
  <si>
    <t>PWAU146</t>
  </si>
  <si>
    <t>ciężarowa</t>
  </si>
  <si>
    <t>z cegły ceramicznej pełnej</t>
  </si>
  <si>
    <t>gęstożebrowe</t>
  </si>
  <si>
    <t>pokrycie papowe</t>
  </si>
  <si>
    <t>b.dobra</t>
  </si>
  <si>
    <t>28.11.2012</t>
  </si>
  <si>
    <t>07.09.2012</t>
  </si>
  <si>
    <t>31.05.2012</t>
  </si>
  <si>
    <t>bezterm.</t>
  </si>
  <si>
    <t>01.03.2012</t>
  </si>
  <si>
    <t>17.11.2012</t>
  </si>
  <si>
    <t>13.12.2011</t>
  </si>
  <si>
    <t>do 3,5 t</t>
  </si>
  <si>
    <t>do 9,0 t</t>
  </si>
  <si>
    <t>113tys.</t>
  </si>
  <si>
    <t>2600mt</t>
  </si>
  <si>
    <t>tablica interaktywna</t>
  </si>
  <si>
    <t>drukarka Brother - 2 szt</t>
  </si>
  <si>
    <t>drukarka Brother HL - 1 szt</t>
  </si>
  <si>
    <t>monitory - 8 szt</t>
  </si>
  <si>
    <t>zestaw komputerowy - 1 szt</t>
  </si>
  <si>
    <t>komputer - 1 szt</t>
  </si>
  <si>
    <t>projektory - 7 szt</t>
  </si>
  <si>
    <t>tablica interaktywna - 5 szt</t>
  </si>
  <si>
    <t>zestawy komputerowe - 18 szt</t>
  </si>
  <si>
    <t>telewizory - 5 szt</t>
  </si>
  <si>
    <t>zestawy komputerowe - 12 szt</t>
  </si>
  <si>
    <t>monitory- 4 szt</t>
  </si>
  <si>
    <t>projektor NEC - 1 szt</t>
  </si>
  <si>
    <t>komputer -1 szt</t>
  </si>
  <si>
    <t>drukarka HP laserjet P 1005</t>
  </si>
  <si>
    <t xml:space="preserve">projektory - 2 szt </t>
  </si>
  <si>
    <t>laptop - 1 szt</t>
  </si>
  <si>
    <t>laptop - 4szt</t>
  </si>
  <si>
    <t>FSO W-wa</t>
  </si>
  <si>
    <t>Polonez Caro 1,6</t>
  </si>
  <si>
    <t>SUPB01762606</t>
  </si>
  <si>
    <t>PAK 3874</t>
  </si>
  <si>
    <t>Fiat Punto</t>
  </si>
  <si>
    <t>Punto</t>
  </si>
  <si>
    <t>ZFA18800004217655</t>
  </si>
  <si>
    <t>PWAH903</t>
  </si>
  <si>
    <t>Traffic</t>
  </si>
  <si>
    <t>VF1JLBCB66Y115959</t>
  </si>
  <si>
    <t>PWA66JW</t>
  </si>
  <si>
    <t>BLOKADA SKRZYNI BIEGÓW</t>
  </si>
  <si>
    <t>RADIO,NAWIGACJA</t>
  </si>
  <si>
    <t>W WARTOŚCI SAMOCHODU</t>
  </si>
  <si>
    <t>BUDYNEK BURSY SZKOLNEJ NR 1 W WĄGROWCU</t>
  </si>
  <si>
    <t>ZBIOROWEGO ZAMIESZKANIA</t>
  </si>
  <si>
    <t>UL. KCYŃSKA 48  62-100 WĄGROWIEC</t>
  </si>
  <si>
    <t>BLOCZKI Z BETONU KOMÓRKOWEGO, ŚCIANY PODŁUŻNE GAZOBETON ORAZ CEGŁA KRATÓWKA</t>
  </si>
  <si>
    <t>GĘSTOŻEBROWE TYPU D2</t>
  </si>
  <si>
    <t>WENTYLOWANY Z PŁYT KORYTKOWYCH, POKRYTY PAPĄ</t>
  </si>
  <si>
    <t>TYLKO CZĘCIOWO ORAZ KANAŁY DO PRZEPROWADZENIA INSTALACJI</t>
  </si>
  <si>
    <t>PLATFORMA PIONOWA DO TRANSPORTU OSÓB NIEPEŁNOSPRAWNYCH</t>
  </si>
  <si>
    <t>ZESTAW KOMPUTEROWY</t>
  </si>
  <si>
    <t>KSEROKOPIARKA CANON iR2016J</t>
  </si>
  <si>
    <t>DRUKARKA BROTHER DCP-115C</t>
  </si>
  <si>
    <t>DRUKARKA HP 1018</t>
  </si>
  <si>
    <t>CENTRALA TELEFONICZNA SLICAN CCT-1668.S+MODUŁ</t>
  </si>
  <si>
    <t>TELEWIZOR LCD LG +UCHWYT</t>
  </si>
  <si>
    <t>ZESTAWY KOMPUTEROWE 5 szt.</t>
  </si>
  <si>
    <t>PRALKA AUTOMATYCZNA WHIRPOOL 3 szt.</t>
  </si>
  <si>
    <t>Budynek Pałacu</t>
  </si>
  <si>
    <t>Budynek admionistracja,kuchnia,kotłownia.</t>
  </si>
  <si>
    <t>hydrant,gasnice,kraty we wszystkich pomieszczeniach w przyziemiu, 3 pary drzwi po 2 zamki</t>
  </si>
  <si>
    <t>Srebrna Góra 62  62-120 Wapno</t>
  </si>
  <si>
    <t>ściany budynku murowane z cegły pełnej ceramicznej</t>
  </si>
  <si>
    <t>ciężkie żelbetowe spoczywajace na ścianach i podciągach żelbetowych, stalowych</t>
  </si>
  <si>
    <t>konstrukcja drewniana,pokryty dachówką ceramiczna, rynny i rury spustowe ocynkowane</t>
  </si>
  <si>
    <t>Oficyna nr 1</t>
  </si>
  <si>
    <t>Budynek przeznaczony na pobyt osób wymagających opieki</t>
  </si>
  <si>
    <t>gaśnice, 2 pary drzwi po 2 zamki, nadzór całodobowy</t>
  </si>
  <si>
    <t>Oficyna nr 2</t>
  </si>
  <si>
    <t>Budynek gospodarczy wielofunkcyjny</t>
  </si>
  <si>
    <t>Budynek przeznaczony jako pralnia,magazyny</t>
  </si>
  <si>
    <t>gaśnice, 6 par drzwi po 2 zamki</t>
  </si>
  <si>
    <t>ściany budynku murowane z cegły wap.cem., ceramicznej</t>
  </si>
  <si>
    <t>stropodach wentylowany pokryty papą asfaltową, obróbki blacharskie z blachy ocynkowanej</t>
  </si>
  <si>
    <t>Garaże</t>
  </si>
  <si>
    <t>Budynek przeznaczony jako garaże, magazyny</t>
  </si>
  <si>
    <t>gaśnice, 4 pary drzwi po 1 kłódce</t>
  </si>
  <si>
    <t>ściany budynku murowane z cegły wap.-cem., ceramicznej</t>
  </si>
  <si>
    <t>stropodach żelbetowy pokryty papą asfaltową, obróbki blacharskie z blachy ocynkowanej</t>
  </si>
  <si>
    <t>Ogrodzenie z siatki</t>
  </si>
  <si>
    <t>Ogrodzenie ozdobne</t>
  </si>
  <si>
    <t>Ogrodzenie z ram</t>
  </si>
  <si>
    <t>Brama wjazdowa</t>
  </si>
  <si>
    <t xml:space="preserve"> </t>
  </si>
  <si>
    <t>Siec zewnętrzna c.o. i c.w.</t>
  </si>
  <si>
    <t>Winda</t>
  </si>
  <si>
    <t>Podnośnik</t>
  </si>
  <si>
    <t>Zestaw komputerowy (księgowość)</t>
  </si>
  <si>
    <t xml:space="preserve"> 2 zestawy komputerowe + 2 monitory (ksieg.magazyn)</t>
  </si>
  <si>
    <t>Komputer FSC-NOT PA 1538</t>
  </si>
  <si>
    <t>U-912</t>
  </si>
  <si>
    <t>PWX 3645</t>
  </si>
  <si>
    <t>ciężarowy</t>
  </si>
  <si>
    <t>Kombi 1,9TDI</t>
  </si>
  <si>
    <t>WV2ZZZHZ5X011928</t>
  </si>
  <si>
    <t>PWA 24GP</t>
  </si>
  <si>
    <t>brak poddasza</t>
  </si>
  <si>
    <t>nie dotoczy</t>
  </si>
  <si>
    <t>PRALKA AUTOMATYCZNA BECO</t>
  </si>
  <si>
    <t>Szkoła</t>
  </si>
  <si>
    <t>nauczanie i wychowywanie uczniów</t>
  </si>
  <si>
    <t>monitoring obiektu (system sygnalizacji włamania) - profesjonalna firma (ADSUM Wągrowiec), częściowo kraty w oknach, gaśnice szt. 3, zewnętrzny wyłącznik zasilania w energię elektryczną</t>
  </si>
  <si>
    <t>ul. Janowiecka 22, 62-100 Wągrowiec</t>
  </si>
  <si>
    <t>papa/dachówka</t>
  </si>
  <si>
    <t>Ogrodzenie boiska</t>
  </si>
  <si>
    <t>Centrala telefoniczna z wyposażeniem</t>
  </si>
  <si>
    <t>Zestaw komputerowy (satcja dysków, monitor, drukarka) kpl. 1</t>
  </si>
  <si>
    <t>3.</t>
  </si>
  <si>
    <t>Drukarka HP D1360</t>
  </si>
  <si>
    <t>Kserokopiarka PANASONIC DP - 8016P</t>
  </si>
  <si>
    <t>TV Daewoo 20 K20C4GTS szt.6</t>
  </si>
  <si>
    <t>TV Samsung 14 Y5</t>
  </si>
  <si>
    <t>Zestawy komputerowe (stacja dysków, monitor LCD "17", klawiatura, mysz) - kpl. 2</t>
  </si>
  <si>
    <t>Zestaw komputerowy (stacja dysków, monitor LCD , klawiatura, mysz) - kpl.1</t>
  </si>
  <si>
    <t>Zestaw komputerowy CE (stacja dysków, monitor LCD , klawiatura, mysz) - kpl.1</t>
  </si>
  <si>
    <t>Drukarka (z funkcją kopiarki) HP LaserJet M1120 MFP</t>
  </si>
  <si>
    <t>Drukarka laserowa - Dyrektor</t>
  </si>
  <si>
    <t>Monitor LCD "17" LG L1753S szt.2</t>
  </si>
  <si>
    <t>Monitor LCD "19" SAMSUNG T190 LS19TWHSUV</t>
  </si>
  <si>
    <t>Zestaw komputerowy TRILINE ALIVIO (stacja dysków, Windows 7 Home, Office 2007,klawiatura, mysz) - kpl.1</t>
  </si>
  <si>
    <t>Drukarka laserowa HP Laser Jet P1102</t>
  </si>
  <si>
    <t>Zestaw komputerowy HP pro3300MT  (stacja dysków, Windows 7 Home, Office 2010, klawiatura, mysz) - kpl.1</t>
  </si>
  <si>
    <t>Aparat cyfrowy Coolpix L12</t>
  </si>
  <si>
    <t>Aparat Nikon L10, ładowarka, akumulatory</t>
  </si>
  <si>
    <t>Projektor Epson EB-X10</t>
  </si>
  <si>
    <t>System sygnalizacji włamania - wewnątrz budynku</t>
  </si>
  <si>
    <t>VW Transporter Kombi</t>
  </si>
  <si>
    <t>T5 1,9 TDI</t>
  </si>
  <si>
    <t>WV2ZZZ7HZ5X011929</t>
  </si>
  <si>
    <t>PWA22GS</t>
  </si>
  <si>
    <t>Kombi - 1+8 osobowy</t>
  </si>
  <si>
    <t>1+8</t>
  </si>
  <si>
    <t>4900 kg</t>
  </si>
  <si>
    <t>brak</t>
  </si>
  <si>
    <t>radio</t>
  </si>
  <si>
    <t>ul. Kcyńska 48, 62-100 Wągrowiec</t>
  </si>
  <si>
    <t>monitoring obiektu - system sygnalizacji włamania (profesjonalna firma - "ADSUM" Wągrowiec, gaśnice szt.4, hydrant</t>
  </si>
  <si>
    <t>SUSZARKA DO UBRAŃ BECO 3 szt.</t>
  </si>
  <si>
    <t>KUCHNIA ELEKTR.Z PŁYTĄ INDYKC. AMICA</t>
  </si>
  <si>
    <t>TELEWIZOR LCD LG +UCHWYT 2 szt.</t>
  </si>
  <si>
    <t>LODÓWKA MAŁA BECO</t>
  </si>
  <si>
    <t>KUCHNIA MIKROFALOWA AMICA</t>
  </si>
  <si>
    <t>MASZYNA DO SZYCIA ŁUCZNIK</t>
  </si>
  <si>
    <t>KOMPUTER 2 szt.</t>
  </si>
  <si>
    <t>MONITOR ASUS 2 szt.</t>
  </si>
  <si>
    <t>ODTWARZACZ DVD LG 2 szt.</t>
  </si>
  <si>
    <t>NOTEBOOK TOSCHIBA</t>
  </si>
  <si>
    <t>PROJEKTOR LG</t>
  </si>
  <si>
    <t>EKRAN PROJEKCYJNY</t>
  </si>
  <si>
    <t>Tabela nr 1</t>
  </si>
  <si>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</si>
  <si>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</si>
  <si>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</si>
  <si>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</si>
  <si>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</si>
  <si>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</si>
  <si>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</si>
  <si>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</si>
  <si>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</si>
  <si>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>Tabela nr 2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</si>
  <si>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</si>
  <si>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</si>
  <si>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</si>
  <si>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</si>
  <si>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</si>
  <si>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</si>
  <si>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</si>
  <si>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</si>
  <si>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</si>
  <si>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</si>
  <si>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</si>
  <si>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</si>
  <si>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</si>
  <si>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</si>
  <si>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</si>
  <si>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</si>
  <si>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</si>
  <si>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</si>
  <si>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</si>
  <si>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Dane pojazdów/ pojazdów wolnobieżnych</t>
  </si>
  <si>
    <t>Lp.</t>
  </si>
  <si>
    <t>Marka</t>
  </si>
  <si>
    <t>Typ, model</t>
  </si>
  <si>
    <t>Nr podw./ nadw.</t>
  </si>
  <si>
    <t>Nr rej.</t>
  </si>
  <si>
    <t>Rodzaj         (osobowy/ ciężarowy/ specjalny)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</si>
  <si>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</si>
  <si>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</si>
  <si>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</si>
  <si>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</si>
  <si>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</si>
  <si>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</si>
  <si>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</si>
  <si>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</si>
  <si>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</si>
  <si>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</si>
  <si>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Wyposażenie dodatkowe**</t>
  </si>
  <si>
    <t>Okres ubezpieczenia OC i NW</t>
  </si>
  <si>
    <r>
      <t>Zielona Karta***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</si>
  <si>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</si>
  <si>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</si>
  <si>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</si>
  <si>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</si>
  <si>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r>
      <t>UWAGA:</t>
    </r>
    <r>
      <rPr>
        <b/>
        <sz val="11"/>
        <rFont val="Arial"/>
        <family val="2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</si>
  <si>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Lokalizacja (adres)</t>
  </si>
  <si>
    <t>Zabezpieczenia (znane zabezpieczenia p-poż i przeciw kradzieżowe)</t>
  </si>
  <si>
    <t>1.</t>
  </si>
  <si>
    <t>2.</t>
  </si>
  <si>
    <t xml:space="preserve">nazwa budynku/ budowli </t>
  </si>
  <si>
    <t xml:space="preserve">przeznaczenie budynku/ budowli </t>
  </si>
  <si>
    <t>czy budynek jest podpiwniczony?</t>
  </si>
  <si>
    <t>czy znajdują się w nim instalacje sanitarne? (TAK/NIE)</t>
  </si>
  <si>
    <t>czy jest wyposażony w windę? (TAK/NIE)</t>
  </si>
  <si>
    <t>czy budynek jest użytkowany? (TAK/NIE)</t>
  </si>
  <si>
    <t>NIP</t>
  </si>
  <si>
    <t>REGON</t>
  </si>
  <si>
    <t>Czy pojazd służy do nauki jazdy? (TAK/NIE)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</si>
  <si>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</si>
  <si>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</si>
  <si>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</si>
  <si>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</si>
  <si>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</si>
  <si>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</si>
  <si>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</si>
  <si>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Wykaz budynków i budowli - str. 2</t>
  </si>
  <si>
    <t>Wykaz budynków i budowli - str. 3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</si>
  <si>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2007 i młodszy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</si>
  <si>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2007 i młodszy</t>
    </r>
  </si>
  <si>
    <t>3. Wykaz monitoringu wizyjnego - system kamer itp. (do 5 lat) - rok 2007 i młodszy</t>
  </si>
  <si>
    <t>budynek administracyjno-biurowy</t>
  </si>
  <si>
    <t>użyteczności publicznej</t>
  </si>
  <si>
    <t>gaśnice - 10 szt., hydranty - 4 szt.,kraty w oknach w piwnicach, troje drzwi wejściowych do budynku z podwójnymi zamkami z wkładką patentową, monitoring całodobowy firmy ochroniarskiej ADSUM, powiadomienie do agencji ochrony i do policji</t>
  </si>
  <si>
    <t>Wągrowiec, ul. Kolejowa 22</t>
  </si>
  <si>
    <t>murowana z bloczków gazobetonowych i cegły silikatowej</t>
  </si>
  <si>
    <t>płyty wielokanałowe</t>
  </si>
  <si>
    <t>stropodach wentylowany, ocieplony, kryty papą</t>
  </si>
  <si>
    <t>nie dotyczy</t>
  </si>
  <si>
    <t>dobry</t>
  </si>
  <si>
    <t>dobra</t>
  </si>
  <si>
    <t>nie</t>
  </si>
  <si>
    <t>komputer NTT Kontrola 28000</t>
  </si>
  <si>
    <t>drukarka laserowa</t>
  </si>
  <si>
    <t>zestaw komputerowy CE</t>
  </si>
  <si>
    <t>zestaw komputerowy CE       - 6 szt.</t>
  </si>
  <si>
    <t>zestaw komputerowy</t>
  </si>
  <si>
    <t>skaner fujitsu FI 5120c</t>
  </si>
  <si>
    <t>projektor BENQ SP 830</t>
  </si>
  <si>
    <t>monitor LCD 17                     - 2 szt.</t>
  </si>
  <si>
    <t>monitor LCD 17</t>
  </si>
  <si>
    <t>drukarka igłowa                      -3 szt.</t>
  </si>
  <si>
    <t>drukarka igłowa</t>
  </si>
  <si>
    <t>switch d-link</t>
  </si>
  <si>
    <t>zasilacz ups apc                   - 3 szt.</t>
  </si>
  <si>
    <t>zasilacz UPS</t>
  </si>
  <si>
    <t>niszczarka</t>
  </si>
  <si>
    <t>niszczarka                             - 2 szt.</t>
  </si>
  <si>
    <t>infokiosk IB - 135                    - 8 szt.</t>
  </si>
  <si>
    <t>ekran elektryczny</t>
  </si>
  <si>
    <t>zestaw komputerowy             - 3 szt.</t>
  </si>
  <si>
    <t>drukarka HP Laser Jet           - 5 szt.</t>
  </si>
  <si>
    <t>drukarka HP Laser Jet</t>
  </si>
  <si>
    <t>drukarka HP PRO K 8600</t>
  </si>
  <si>
    <t>zasilacz UPS 19</t>
  </si>
  <si>
    <t>zasilacz UPS                         - 6 szt.</t>
  </si>
  <si>
    <t>komputer PC typ II                  - 3 szt.</t>
  </si>
  <si>
    <t>serwer typ III Tower</t>
  </si>
  <si>
    <t>monitor LCD                           - 3 szt.</t>
  </si>
  <si>
    <t>drukarka laserowa                   - 3 szt.</t>
  </si>
  <si>
    <t xml:space="preserve">switch   </t>
  </si>
  <si>
    <t>niszczarka                              - 5 szt.</t>
  </si>
  <si>
    <t>niszczarka                              -  3 szt.</t>
  </si>
  <si>
    <t>klimatyzator                            - 2 szt.</t>
  </si>
  <si>
    <t>zestaw komputerowy               - 2 szt.</t>
  </si>
  <si>
    <t>zestaw komputerowy                - 5 szt.</t>
  </si>
  <si>
    <t>system prezentacji ogłoszeń i ofert pracy</t>
  </si>
  <si>
    <t>centrala telefoniczna</t>
  </si>
  <si>
    <t>kserokopiarka kolorowa DEVELOP INEO+220 KOLOR</t>
  </si>
  <si>
    <t>kserokopiarka monochromatyczna DEVELOP INEO 223</t>
  </si>
  <si>
    <t>switch</t>
  </si>
  <si>
    <t>drukarka laserowa                  - 2 szt.</t>
  </si>
  <si>
    <t>zasilacz UPS                          - 2 szt.</t>
  </si>
  <si>
    <t>drukarki laserowe                   - 6 szt.</t>
  </si>
  <si>
    <t>zestawy komputerowe            - 6 szt.</t>
  </si>
  <si>
    <t>notebook Toshiba</t>
  </si>
  <si>
    <t>dysk przenośny WDG 2NC 2000E</t>
  </si>
  <si>
    <t>aparat fotograficzny NIKON D5000</t>
  </si>
  <si>
    <t>mobilna tablica interaktywna Go Maxx</t>
  </si>
  <si>
    <t>Polonez</t>
  </si>
  <si>
    <t>ATU 1.6 kat.</t>
  </si>
  <si>
    <t>SUPB30CEHVW876334</t>
  </si>
  <si>
    <t>PAO 4212</t>
  </si>
  <si>
    <t>osobowy</t>
  </si>
  <si>
    <t>16.04.1997</t>
  </si>
  <si>
    <t>08.04.2012</t>
  </si>
  <si>
    <t>autoalarm</t>
  </si>
  <si>
    <t>Budynek Szkolny</t>
  </si>
  <si>
    <t>ul. Klasztorna 17A</t>
  </si>
  <si>
    <t>stare skrzydło - TAK                  nowe skrzydło - NIE</t>
  </si>
  <si>
    <t>1872 / 1976</t>
  </si>
  <si>
    <t>ul. Klasztorna 17a</t>
  </si>
  <si>
    <t xml:space="preserve">część zabytkowa(stare skrzydło)-czerwona cegła,  nowe skrzydło-płyta betonowa      </t>
  </si>
  <si>
    <t xml:space="preserve">część zabytkowa(stare skrzydło)-stropy drewniane,  nowe skrzydło-płyta betonowa      </t>
  </si>
  <si>
    <t>stare skrzydło - NIE                  nowe skrzydło - NIE DOTYCZY</t>
  </si>
  <si>
    <t>stare skrzydło - ZŁY                  nowe skrzydło - DOBRY</t>
  </si>
  <si>
    <t>stare skrzydło - DOSTATECZNY                  nowe skrzydło - DOSTATECZNY</t>
  </si>
  <si>
    <t>stare skrzydło - DOSTATECZNY                  nowe skrzydło - DOBRY</t>
  </si>
  <si>
    <t>stare skrzydło - BARDZO DOBRY                 nowe skrzydło - BARDZO DOBRY</t>
  </si>
  <si>
    <t>Nazwa Jednostki</t>
  </si>
  <si>
    <t>Liczba pracowników</t>
  </si>
  <si>
    <t>PKD</t>
  </si>
  <si>
    <t>Starostwo Powiatowe</t>
  </si>
  <si>
    <t>766-10-13-842</t>
  </si>
  <si>
    <t>8413Z</t>
  </si>
  <si>
    <t>766-16-40-504</t>
  </si>
  <si>
    <t>5221Z</t>
  </si>
  <si>
    <t>766-14-32-533</t>
  </si>
  <si>
    <t>000705321</t>
  </si>
  <si>
    <t>8560Z</t>
  </si>
  <si>
    <t>766-15-93-532</t>
  </si>
  <si>
    <t>000767411</t>
  </si>
  <si>
    <t>766-17-49-750</t>
  </si>
  <si>
    <t>5590Z</t>
  </si>
  <si>
    <t>766-17-30-549</t>
  </si>
  <si>
    <t>001238778</t>
  </si>
  <si>
    <t>766-14-37-499</t>
  </si>
  <si>
    <t>000100167</t>
  </si>
  <si>
    <t>8021D</t>
  </si>
  <si>
    <t>Powiatowe Centrum Pomocy Rodzinie w Wągrowcu</t>
  </si>
  <si>
    <t>766 16 46 429</t>
  </si>
  <si>
    <t>766-15-98-682</t>
  </si>
  <si>
    <t>000701487</t>
  </si>
  <si>
    <t>8790Z</t>
  </si>
  <si>
    <t>Dom Pomocy Społecznej w Srebrnej Górze</t>
  </si>
  <si>
    <t>766-15-90-002</t>
  </si>
  <si>
    <t>000869413</t>
  </si>
  <si>
    <t>784-15-60-014</t>
  </si>
  <si>
    <t>000239818</t>
  </si>
  <si>
    <t>8531A</t>
  </si>
  <si>
    <t>766-17-25-637</t>
  </si>
  <si>
    <t>766-194-37-65</t>
  </si>
  <si>
    <t>766-197-15-08</t>
  </si>
  <si>
    <t>Łącznie sprzęt elektroniczny przenośny</t>
  </si>
  <si>
    <t>Łącznie monitoring wizyjny</t>
  </si>
  <si>
    <t>Łącznie</t>
  </si>
  <si>
    <t>17.11.2012 17.11.2013 17.11.2014</t>
  </si>
  <si>
    <t>16.11.2013 16.11.2014 16.11.2015</t>
  </si>
  <si>
    <t>01.01.2013 01.01.2014 01.01.2015</t>
  </si>
  <si>
    <t>31.12.2013 31.12.2014 31.12.2015</t>
  </si>
  <si>
    <t>16.04.2012 16.04.2013 16.04.2014</t>
  </si>
  <si>
    <t>15.04.2013 15.04.2014 15.05.2015</t>
  </si>
  <si>
    <t>15.04.2013 15.04.2014 15.04.2015</t>
  </si>
  <si>
    <t>31.12.2012 31.12.2013 31.12.2014</t>
  </si>
  <si>
    <t>30.12.2013 30.12.2014 30.12.2015</t>
  </si>
  <si>
    <t>27.12.2012 27.12.2013 27.12.2014</t>
  </si>
  <si>
    <t>26.12.2013 26.12.2014 26.12.2015</t>
  </si>
  <si>
    <t>13.05.2012 13.05.2013 13.05.2014</t>
  </si>
  <si>
    <t>12.05.2013 12.05.2014 12.05.2015</t>
  </si>
  <si>
    <t>17.05.2012 17.05.2013 17.05.2014</t>
  </si>
  <si>
    <t>16.05.2013 16.05.2014 16.05.2015</t>
  </si>
  <si>
    <t>14.05.2012 14.05.2013 14.05.2014</t>
  </si>
  <si>
    <t>13.05.2013 13.05.2014 13.05.2015</t>
  </si>
  <si>
    <t>09.07.2012 09.07.2013 09.07.2014</t>
  </si>
  <si>
    <t>08.07.2013 08.07.2014 08.07.2015</t>
  </si>
  <si>
    <t>06.04.2012 06.04.2013 06.04.2014</t>
  </si>
  <si>
    <t>05.04.2013 05.04.2014 05.04.2015</t>
  </si>
  <si>
    <t>31.05.2012 31.05.2013 31.05.2014</t>
  </si>
  <si>
    <t>30.05.2013 30.05.2014 30.05.2015</t>
  </si>
  <si>
    <t>24.05.2012 24.05.2013 24.05.2014</t>
  </si>
  <si>
    <t>23.05.2013 23.05.2014 23.05.2015</t>
  </si>
  <si>
    <t>14.12.2012 14.12.2013 14.12.2014</t>
  </si>
  <si>
    <t>13.12.2013 13.12.2014 13.12.2015</t>
  </si>
  <si>
    <t>18.12.2012 18.12.2013 18.12.2014</t>
  </si>
  <si>
    <t>17.12.2013 17.12.2014 17.12.2015</t>
  </si>
  <si>
    <t>19.03.2012 19.03.2013 19.03.2014</t>
  </si>
  <si>
    <t>18.03.2013 18.03.2014 18.03.2015</t>
  </si>
  <si>
    <t>02.01.2013 02.01.2014 02.01.2015</t>
  </si>
  <si>
    <t>01.01.2014 01.01.2015 01.01.2016</t>
  </si>
  <si>
    <t>28.10.2012 28.10.2013 28.10.2014</t>
  </si>
  <si>
    <t>27.10.2013 27.10.2014 27.10.2015</t>
  </si>
  <si>
    <t>26.11.2012 26.11.2013 26.11.2014</t>
  </si>
  <si>
    <t>25.11.2013 25.11.2014 25.11.2015</t>
  </si>
  <si>
    <t>26.03.2012 26.03.2013 26.03.2014</t>
  </si>
  <si>
    <t>25.04.2013 25.04.2014 25.04.2015</t>
  </si>
  <si>
    <t>10.03.2012 10.03.2013 10.03.2014</t>
  </si>
  <si>
    <t>09.03.2013 09.03.2014 09.03.2015</t>
  </si>
  <si>
    <t>766-16-39-406</t>
  </si>
  <si>
    <t>8411Z</t>
  </si>
  <si>
    <t>budynek biurowy</t>
  </si>
  <si>
    <t xml:space="preserve">przeciwłamaniowe: kraty w oknach sutereny, przeciwpożarowe: gaśnice proszkowe (6 kg
i 2 kg) - 14 szt., monitoring całodobowy firmy ochroniarskiej ADSUM </t>
  </si>
  <si>
    <t>ul. Kościuszki 15</t>
  </si>
  <si>
    <t>wykonane w technologii tradycyjnej z cegły ceramicznej pełnej, jednowarstwowe</t>
  </si>
  <si>
    <t>w części starszej o konstrukcji drewnianej, w części późniejszej żelbetowe</t>
  </si>
  <si>
    <t>dach wielopołaciowy o konstrukcji drewnianej kryty dachówka ceramiczną</t>
  </si>
  <si>
    <t>4 (3 nadziemne + suterena)</t>
  </si>
  <si>
    <t>budynek mieszkalny</t>
  </si>
  <si>
    <t>mieszkanie</t>
  </si>
  <si>
    <t>lata 50-te</t>
  </si>
  <si>
    <t>wykonane w technologi tradycyjnej, murowane z elementów ceramicznych</t>
  </si>
  <si>
    <t>strop na belkach drewnianych</t>
  </si>
  <si>
    <t>dach wielopołaciowy o konstrukcji drewnianej kryty dachówka ceramiczną karpiówką</t>
  </si>
  <si>
    <t>budynki garażowe (2 szt.)</t>
  </si>
  <si>
    <t>garaż</t>
  </si>
  <si>
    <t>lata 60-te</t>
  </si>
  <si>
    <t>brak stropów międzykondygnacyjnych</t>
  </si>
  <si>
    <t>dach o konstrukcji drewnianej, płasi jednospadowy, kryty papą na deskowaniu.</t>
  </si>
  <si>
    <t>budynek przychodni - siedziba Wydziału Komunikacji</t>
  </si>
  <si>
    <t>wydział komunikacji starostwa powiatowego w Wągrowcu oraz lokale wynajmowane przez najemców</t>
  </si>
  <si>
    <t>wydział komunikacji: monitoring całodobowy firmy ochroniarskiej ADSUM, przeciwpożarowe: gaśnice proszkowe (6 kg i 2 kg) - 4 szt.; hydrant, instalacja sygnalizacji pożarowej oraz włamania i napadu</t>
  </si>
  <si>
    <t>ul. Kościuszki 53</t>
  </si>
  <si>
    <t>ściany warstwowe murowane z elementów ceramicznych z dociepleniem zewnętrznym warstwa styropianu</t>
  </si>
  <si>
    <t>stropy gęstożebrowe, żelbetowe  typu DMS</t>
  </si>
  <si>
    <t>stropodach pełny niewentylowany na stropie żelbetowym, docieplony warstwą wełny mineralnej, kryty papą termozgrzewalną</t>
  </si>
  <si>
    <t>bardzo dobry</t>
  </si>
  <si>
    <t>4 (3 nadziemne + piwnica)</t>
  </si>
  <si>
    <t>budynek biurowy SKiOPS</t>
  </si>
  <si>
    <t>budynek oddany w dzierżawę Stacji Kontroli i Obsługi Pojazdów Samochodowych Sp. z o.o.</t>
  </si>
  <si>
    <t xml:space="preserve">budynek magazynowy: 1 szt. gaśnica śniegowa, 1 szt. gaśnica proszkowa; budynek stacji: 5 szt. gasnica śnegowa, 7 szt. gasnica proszkowa, 1 hydrant; zabezpieczenia przeciwkradzieżowe: urządzenia alarmowe obejmujące budynek administracji, 1 halę napraw, 1 halę badań technicznych, oraz budynek magazynowy. Rodzaj sygnalizacji: świetlna, dźwiękowa. Sygnalizator umiejscowiony na zewnątrz przy drzwiach wejsciowych do budynku administracji. Dozór: całodobowy - agencja ochrony. Kraty w oknach znajduja się w pomieszczeniach biurowych na parterze oraz w magazynie. Drzwi do budynku administracyjnego: 1 szt - metalowe, zamek CISA - 2 szt. Drzwi do budynku magazynowego: 1 szt. metalowe, 3 kłódki. Bramy wjazdowe na stanowiska naprawcze - 6 szt. metalowe, zasuwy wewnętrzne.  </t>
  </si>
  <si>
    <t>ul. Kościuszki 55</t>
  </si>
  <si>
    <t>ściany w technologii tradycyjnej , murowane z pustaków i cegieł</t>
  </si>
  <si>
    <t>strop żelbetowy z elementów prefabrykowanych, gestożebrowy</t>
  </si>
  <si>
    <t>stropodach żelbetowy z elementów prefabrykowanych dachowych</t>
  </si>
  <si>
    <t>883.43</t>
  </si>
  <si>
    <t>budynek magazynu SKiOPS</t>
  </si>
  <si>
    <t>stropodach o konstrukcji drewnianej, kryty papa na deskowaniu</t>
  </si>
  <si>
    <t>drukarka HP LaserJet 1018</t>
  </si>
  <si>
    <t>drukarka laserowa sieciowa lexmark</t>
  </si>
  <si>
    <t>komputer stacja robocza</t>
  </si>
  <si>
    <t>komputer stacja graficzna GIS</t>
  </si>
  <si>
    <t>zestaw komputerowy - 4 szt.</t>
  </si>
  <si>
    <t>monitor LCD 17 LG Flatron L1718S-SN - 7 szt.</t>
  </si>
  <si>
    <t>drukarka laserowa HP 2015n</t>
  </si>
  <si>
    <t>zestaw komputerowy - 2 szt.</t>
  </si>
  <si>
    <t xml:space="preserve">monitor LCD 17 LG Flatron L1718S-SN </t>
  </si>
  <si>
    <t>kserokopiarka Olivetti d-Color MF 25 Plus</t>
  </si>
  <si>
    <t>HP Color LaserJet CP3505x</t>
  </si>
  <si>
    <t>D-link firewall UTM SOHO DFL-860</t>
  </si>
  <si>
    <t>kserokopiarka cyfrowa UTAX CD 1216 - 2 szt.</t>
  </si>
  <si>
    <t>serwer + streamer</t>
  </si>
  <si>
    <t>2007 i 2008</t>
  </si>
  <si>
    <t>drukarka SKK 4208 DNR</t>
  </si>
  <si>
    <t>kserokopiarka Olivetti D-Copia 1600</t>
  </si>
  <si>
    <t>monitor LCD 17 LG L1753S - 2 szt.</t>
  </si>
  <si>
    <t>monitor LCD 24 iiyama</t>
  </si>
  <si>
    <t>klimatyzator</t>
  </si>
  <si>
    <t>karty drukarki - 2 szt.</t>
  </si>
  <si>
    <t>monitor 17" LG Flatron</t>
  </si>
  <si>
    <t>skaner Fujitsu</t>
  </si>
  <si>
    <t>drukarka LaserJet 4015x</t>
  </si>
  <si>
    <t>system Oce TDS450</t>
  </si>
  <si>
    <t>zestaw reprodukcyjny</t>
  </si>
  <si>
    <t>kserokopiarka UTAX 1216</t>
  </si>
  <si>
    <t>kserokopiarka UTAX 1116</t>
  </si>
  <si>
    <t>zestaw komputerowy - 5 szt.</t>
  </si>
  <si>
    <t>nawigacja samochodowa</t>
  </si>
  <si>
    <t>niszczarka Fellowes P-70</t>
  </si>
  <si>
    <t>komputer Dell + monitor</t>
  </si>
  <si>
    <t>kserokopiarka Olivetti d-Color MF201Plus</t>
  </si>
  <si>
    <t>dupleks</t>
  </si>
  <si>
    <t>kserokopiarka cyfrowa Olivetti d-Copia 163MF</t>
  </si>
  <si>
    <t>kserokopiarka cyfrowa Olivetti d-Copia 1600  -  2 szt.</t>
  </si>
  <si>
    <t>drukarka LaserJet P3005n</t>
  </si>
  <si>
    <t>zestaw komputerowy - 6 szt.</t>
  </si>
  <si>
    <t>drukarka laserowa HP 3005x (dtn)</t>
  </si>
  <si>
    <t>drukarka HP Busines Inkjet 2800 dtn</t>
  </si>
  <si>
    <t>zestaw komputerowy + drukarka Brother MFC-6890CDW A3 AIO</t>
  </si>
  <si>
    <t>monitor Asus</t>
  </si>
  <si>
    <t>serwer</t>
  </si>
  <si>
    <t>drukarka Samsung CLP-315W</t>
  </si>
  <si>
    <t>drukarka HP LaserJet 4515x</t>
  </si>
  <si>
    <t>Klima Zibro ZC1225 2.5KW</t>
  </si>
  <si>
    <t>drukarka Brother HL 2150N</t>
  </si>
  <si>
    <t>skaner Plustek SmartOffice PL1500</t>
  </si>
  <si>
    <t xml:space="preserve">zestaw Certum mini do podpisu elektronicznego </t>
  </si>
  <si>
    <t>telefax KX=FT 986</t>
  </si>
  <si>
    <t>trymer</t>
  </si>
  <si>
    <t>zestaw komputerowy Dell Vostro z minitorem P2412H - 2 szt.</t>
  </si>
  <si>
    <t>drukarka HP OfficeJet H470b</t>
  </si>
  <si>
    <t>drukarka Canon i-Senys LBP6650DN</t>
  </si>
  <si>
    <t>Ever Sinline 1200</t>
  </si>
  <si>
    <t>monitor Samsung - 2 szt.</t>
  </si>
  <si>
    <t>komputer DELL</t>
  </si>
  <si>
    <t>projektor sony wraz z oprzyrządowaniem</t>
  </si>
  <si>
    <t>notebook HP nx6310</t>
  </si>
  <si>
    <t>laptop Asus F5R-AP270H - 2 szt.</t>
  </si>
  <si>
    <t>laptop Asus F5R-AP270H</t>
  </si>
  <si>
    <t>laptop Asus F5RL-AP197H - 2 szt.</t>
  </si>
  <si>
    <t>laptop HP Compaq 6720s</t>
  </si>
  <si>
    <t>aparat Nikon D40</t>
  </si>
  <si>
    <t>laptop Toshiba satellite - 2 szt.</t>
  </si>
  <si>
    <t>aparat Nikon D80</t>
  </si>
  <si>
    <t>notebook Dell Studio 1555 T42000 - 2 szt.</t>
  </si>
  <si>
    <t>laptop Toshiba Satellite Pro L300-29D</t>
  </si>
  <si>
    <t>laptop Toshiba Satellite Pro L300-29D (+Office 2007 SBE PL)</t>
  </si>
  <si>
    <t>laptop Toshiba Satellite L650D-12Q</t>
  </si>
  <si>
    <t>notebook Compaq</t>
  </si>
  <si>
    <t>Skoda</t>
  </si>
  <si>
    <t>Octavia</t>
  </si>
  <si>
    <t>TMBDP21U368834686</t>
  </si>
  <si>
    <t>PWA 11JG</t>
  </si>
  <si>
    <t>28.07.2005</t>
  </si>
  <si>
    <t>28.07.2012</t>
  </si>
  <si>
    <t>1860 kg</t>
  </si>
  <si>
    <t>autoalarm (fabryczny)</t>
  </si>
  <si>
    <t>radio (fabryczne), system nawiagacji satelitarnej</t>
  </si>
  <si>
    <t>TAK
 (ważna do 28.07.2012) 
Prosimy wystawić zieloną kartę na nowy okres</t>
  </si>
  <si>
    <t>FS0-Warszawa</t>
  </si>
  <si>
    <t>Polonez Caro GLI 1.6</t>
  </si>
  <si>
    <t>SUPB01CEHTW837680</t>
  </si>
  <si>
    <t>PWA3X10</t>
  </si>
  <si>
    <t>22.08.1996</t>
  </si>
  <si>
    <t>1550 kg</t>
  </si>
  <si>
    <t>alarm</t>
  </si>
  <si>
    <t>radio (fabryczne)</t>
  </si>
  <si>
    <t>NIEWIADÓW</t>
  </si>
  <si>
    <t>SWNN400DOC0004986</t>
  </si>
  <si>
    <t>PWA 43RK</t>
  </si>
  <si>
    <t>przyczepa lekka</t>
  </si>
  <si>
    <t>14.02.1984</t>
  </si>
  <si>
    <t>bezterminowo</t>
  </si>
  <si>
    <t>400 kg</t>
  </si>
  <si>
    <t>560 kg</t>
  </si>
  <si>
    <t>N 250C</t>
  </si>
  <si>
    <t>PWA 42RK</t>
  </si>
  <si>
    <t>250 kg</t>
  </si>
  <si>
    <t>355 kg</t>
  </si>
  <si>
    <t xml:space="preserve">Daewoo-FSO </t>
  </si>
  <si>
    <t>Polonez Kombi 1.6 MPI</t>
  </si>
  <si>
    <t>SUPB40CEBXW162751</t>
  </si>
  <si>
    <t>PWA44LG</t>
  </si>
  <si>
    <t>29.12.1999</t>
  </si>
  <si>
    <t>19.01.2012</t>
  </si>
  <si>
    <t>530 kg</t>
  </si>
  <si>
    <t>1710 kg</t>
  </si>
  <si>
    <t>26.04.2012 26.04.2013 26.04.2014</t>
  </si>
  <si>
    <t xml:space="preserve">01.01.2013 01.01.2014 01.01.2015                           </t>
  </si>
  <si>
    <t xml:space="preserve">31.12.2013 31.12.2014 31.12.2015                </t>
  </si>
  <si>
    <t>29.07.2012 29.07.2013 29.07.2014</t>
  </si>
  <si>
    <t>28.07.2013 28.07.2014 28.07.2015</t>
  </si>
  <si>
    <t>01.03.2012 01.03.2013 01.03.2014</t>
  </si>
  <si>
    <t>29.02.2013 29.02.2014 29.02.2015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</si>
  <si>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</si>
  <si>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</si>
  <si>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</si>
  <si>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</si>
  <si>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</si>
  <si>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OC dróg</t>
  </si>
  <si>
    <t>ogień</t>
  </si>
  <si>
    <t>AC</t>
  </si>
  <si>
    <t>Ogień  i inne zdarzenia losowe</t>
  </si>
  <si>
    <t>OC komunikacyjne</t>
  </si>
  <si>
    <t>Ogień i inne zdarzenia losowe</t>
  </si>
  <si>
    <t>OC ogólne</t>
  </si>
  <si>
    <t>Szyby</t>
  </si>
  <si>
    <t>Ogień i inne zdarzenia losowe-Zalanie pomieszczeń związane z pęknięciem rury CO.</t>
  </si>
  <si>
    <t>Kradzież</t>
  </si>
  <si>
    <t>Ogień i inne zdarzenia loswe</t>
  </si>
  <si>
    <t>PODSUMOWANIE:</t>
  </si>
  <si>
    <t>Suma wypłaconych odszkodowań</t>
  </si>
  <si>
    <t>Ryzyko</t>
  </si>
  <si>
    <t xml:space="preserve">AutoCasco </t>
  </si>
  <si>
    <t>Ogień i inne zdarzenia losowe-przeciek dachu, wskutek którego doszło do zniszczenia MIENIA w postaci powstania zacieku na suficie, zamoknięcia wykładziny i ELEKTRONIKI - drukarki</t>
  </si>
  <si>
    <t>ogień i inne zdarzenia loswe-zalanie pomieszczeń w szkole wskutek pęknięcia rury doprowadzającej wodę</t>
  </si>
  <si>
    <t>NEPTUN 7-355, Młodzieżowy Ośrodek Wychowawczy w Antoniewie</t>
  </si>
  <si>
    <t>FSO W-wa, Polenez Caro,  Zespół Szkół Ponadgimnazjalnych nr 1 w Wągrowcu</t>
  </si>
  <si>
    <t>Opel Astra, Młodzieżowy Ośrodek Wychowawczy w Antoniewie</t>
  </si>
  <si>
    <t>Fiat Uno, PWA 19AR</t>
  </si>
  <si>
    <t>Renault Trafic, Zespół Szkół Ponadgimnazjalnych nr 1 w Wągrowcu</t>
  </si>
  <si>
    <t>Rodzinna Placówka Opiekuńczo-Wychowawcza w Skokach</t>
  </si>
  <si>
    <t>766-198-11-68</t>
  </si>
  <si>
    <t>zamieszkanie</t>
  </si>
  <si>
    <t>gaśnica szt. 1</t>
  </si>
  <si>
    <t>Skoki, ul. Rakojedzka 20</t>
  </si>
  <si>
    <t>Pustak, cegła</t>
  </si>
  <si>
    <t>pustak DZ, belki żelbet.</t>
  </si>
  <si>
    <t>betonowy, papa</t>
  </si>
  <si>
    <t>konstrukcja - dobry
pokrycie - do remontu</t>
  </si>
  <si>
    <t>wod-kan - dobry
co - remont</t>
  </si>
  <si>
    <t>budynek gospodarczy</t>
  </si>
  <si>
    <t>magazyn</t>
  </si>
  <si>
    <t>elektryczne</t>
  </si>
  <si>
    <t>telewizor Sony 47" LCD</t>
  </si>
  <si>
    <t>telewizor Sony 32" LCD</t>
  </si>
  <si>
    <t xml:space="preserve"> Rodzinna Placówka Opiekuńczo-Wychowawcza w Skokach</t>
  </si>
  <si>
    <t>aparat fotograficzny Sony</t>
  </si>
  <si>
    <t>Łącznie:</t>
  </si>
  <si>
    <t>Wartość pojazdu</t>
  </si>
  <si>
    <t>Wielofunkcyjna Placówka Opiekuńczo-Wychowawcza w Wągrowcu</t>
  </si>
  <si>
    <t>Dom Pomocy Społecznej w Srebnej Górze</t>
  </si>
  <si>
    <t>Specjalny Ośrodek Szkolno-Wychowawczy w Wągrowcu</t>
  </si>
  <si>
    <t>Poradnia Psychologiczno-Pedagogiczna w Wągrowcu</t>
  </si>
  <si>
    <t>Bursa Szkolna nr 1 w Wągrowcu</t>
  </si>
  <si>
    <t>Powiatowy Urząd Pracy w Wągrowcu</t>
  </si>
  <si>
    <t>Starostwo Powiatowe w Wągrowcu</t>
  </si>
  <si>
    <t>Starostwo Powiatowe w Wągrowcu (środki po zlikwidowanej jednostce SKiOPS)</t>
  </si>
  <si>
    <t>Nisan Vanette,  Młodzieżowy Ośrodek Wychowawczy w Antoniewie</t>
  </si>
  <si>
    <t>Stacja Kontroli i Obsługi Pojazdów Samochodowych - jednostka zlikwidowana</t>
  </si>
  <si>
    <t>AC - otarcie z innym pojazdem</t>
  </si>
  <si>
    <t>Ogień i inne zdarzenia losowe - zalanie pomieszczenia biurowego</t>
  </si>
  <si>
    <t>Ogień i inne zdarzenia losowe - zalanie pomieszczeń</t>
  </si>
  <si>
    <t>Ogień i inne zdarzenia loswe - zalanie pomieszczenia biurowego</t>
  </si>
  <si>
    <t>Ogień i inne zdarzenia loswe - Zacieki na ścianach, uszkodzenie rynien kanalizacyjnych.</t>
  </si>
  <si>
    <t>Ogień i inne zdarzenia losowe - zacieki na ścianach, uszkodzenie rynien kanalizacyjnych.</t>
  </si>
  <si>
    <t>OC dróg - uszkodzenie pojazdu</t>
  </si>
  <si>
    <t>OC dróg - uszkodzenie pojazdu na drodze</t>
  </si>
  <si>
    <t>OC dróg - uraz ciała w wyniku przewrócenia sie na oblodzonym chodniku</t>
  </si>
  <si>
    <t>Ogień  i inne zdarzenia losowe - zalanie pomieszczenia Poradni Dermatologicznej</t>
  </si>
  <si>
    <t>Szyby - Uszkodzenie (wybicie) szyby w oknie w pokoju nauczycielskim wskutek uderzenia z zewnątrz</t>
  </si>
  <si>
    <t>Ogień i inne zdarzenia losowe- przesunięcie elementów opierzenia na krawędziach wieży wysokiej na budynek internacki</t>
  </si>
  <si>
    <t>I Liceum Ogólnokształcące im. Powstańców Wielkopolskich w Wągrowcu</t>
  </si>
  <si>
    <t>Zespół Szkół Ponadgimnazjalnych im. Karola Libelta w Gołańczy</t>
  </si>
  <si>
    <t>Wielofunkcyjna Placówka Opiekuńczo Wychowawcza w Wągrowcu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</si>
  <si>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/TAK/NIE/NIE DOTYCZY (brak poddasza)/</t>
    </r>
  </si>
  <si>
    <t>zabezpieczenia
(znane zabiezpieczenia p-poż i przeciw kradzieżowe)</t>
  </si>
  <si>
    <t>(szacunkowa wartość odtworzeniowa)</t>
  </si>
  <si>
    <t>766-14-34-526</t>
  </si>
  <si>
    <t>000231490</t>
  </si>
  <si>
    <t>766-17-30-561</t>
  </si>
  <si>
    <t>Rodzinna Placówka Opiekuńczo-Wychowawcza w Skokach - UWAGA - okres ubezpieczenia poniższych budynków od 18.11.2012 r.</t>
  </si>
  <si>
    <t>Renault</t>
  </si>
  <si>
    <t>do 5560 kg</t>
  </si>
  <si>
    <t>do 750 kg</t>
  </si>
  <si>
    <t>62-100 Wągrowiec Kościuszki 49, ZSP Nr 2 w Wągrowcu</t>
  </si>
  <si>
    <t>gaśnice -  szt.1</t>
  </si>
  <si>
    <t>Plac Kardynała Stefana Wyszyńskiego 1 (Parafia Rzymskokatolicka p.w. Św. Wojciecha), 62-100 Wągrowiec</t>
  </si>
  <si>
    <t>Specjalny Ośrodek Szkolno-Wychowawczy im. Janusza Korczaka w Wągrowcu</t>
  </si>
  <si>
    <t>Młodzieżowy Ośrodek Wychowawczy im. Janusza Korczaka w Antoniewie</t>
  </si>
  <si>
    <t>Zespół Szkół Ponadgimnazjalnych nr 1 im. Stanisława Mikołajczyka w Wągrowcu</t>
  </si>
  <si>
    <t>Ogień i inne zdarzenia losowe - zalanie pomieszczeń oddanych w najem przez Powiat Wągrowiecki wskutek pęknięcia rury</t>
  </si>
  <si>
    <t>ogień i inne zdarzenia losowe - Zalanie świetlicy internackiej i sypialni wskutek długotrwałych opadow deszczu</t>
  </si>
  <si>
    <t>FSO W-wa, Polonez Caro,  Zespół Szkół Ponadgimnazjalnych nr 1 w Wągrowcu</t>
  </si>
  <si>
    <t>Ogień  i inne zdarzenia losowe - uszkodzenie szlabanu wjazdowego na parking szkoły</t>
  </si>
  <si>
    <t xml:space="preserve">OC dróg - uraz ciała </t>
  </si>
  <si>
    <t>OC ogólna - uraz ciała w wyniku uderzenia lodem spadającym z dachu budynku Starostwa</t>
  </si>
  <si>
    <t>6 telewizorów, 3 tablice interaktywne, 68 zestawów komputerowych, 
3 drukarki,  32 monitory,kserokopiarka</t>
  </si>
  <si>
    <t>2 zestawy komputerowe + 2 monitory + 2 x oprogramowanie
(odpłatność mieszkańców i depozyt)</t>
  </si>
  <si>
    <t>komputer przenosny (GR 620 ES) HP Compaq - 2 szt.</t>
  </si>
  <si>
    <t>komputer przenosny Toshiba Satellite - 5 szt.</t>
  </si>
  <si>
    <t>projektor VI NEW - 2 szt.</t>
  </si>
  <si>
    <t>projektor Benq MP622 - 2 szt.</t>
  </si>
  <si>
    <t>komputer przenośny Toshiba Satellite - 4 szt.</t>
  </si>
  <si>
    <t>Komputer przenośny-laptop - 2 szt.</t>
  </si>
  <si>
    <t>monitoring (urządz.rejstracyjne,kamery, obiektywy)</t>
  </si>
  <si>
    <t>laptop - 6 szt</t>
  </si>
  <si>
    <t xml:space="preserve">laptop - 1 szt </t>
  </si>
  <si>
    <t>2 szt. kamer zamontowane na zewnątrz budynku</t>
  </si>
  <si>
    <t>kamera kol. zewnętrzna - 2 szt.</t>
  </si>
  <si>
    <t>kamera kol. wewnętrzna -12 szt.</t>
  </si>
  <si>
    <t>kamery - zewnetrzne  - 4 szt.</t>
  </si>
  <si>
    <t>kamery - wewnetrzne - 2 szt.</t>
  </si>
  <si>
    <t>Kamera zewnętrzna NOVUS- zewnątrz 4 szt.</t>
  </si>
  <si>
    <t>Kamera wewnętrzna NOVUS- wewnątrz 7 szt.</t>
  </si>
  <si>
    <t>drukarka samsung ML - 2 szt.</t>
  </si>
  <si>
    <t>skaner HP ScanJet - 2 szt.</t>
  </si>
  <si>
    <t>monitor - 20 szt.</t>
  </si>
  <si>
    <t>komputer AdaxDelta (stacje robocze) - 14 szt.</t>
  </si>
  <si>
    <t>komputer AdaxDelta (stacje robocze) - 4 szt.</t>
  </si>
  <si>
    <t>głośniki do komputer - 2 szt.</t>
  </si>
  <si>
    <t>jednostka centralna - 2 szt.</t>
  </si>
  <si>
    <t>Zespół Szkół Ponadgimnazjalnych Nr 2 im. ppłk. dr. Stanisława Kulińskiego w Wągrowcu</t>
  </si>
  <si>
    <t>Jednostka organizacyjna</t>
  </si>
  <si>
    <t>OC dróg - uszkodzenie pojazdu w wyniku wjechania w dziurę</t>
  </si>
  <si>
    <t>Citroen C-15, Powiatowy Zarząd Dróg w Wągrowcu</t>
  </si>
  <si>
    <t>WYKAZ WSZYSTKICH LOKALIZACJI, W KTÓRYCH PROWADZONA JEST DZIAŁALNOŚĆ ORAZ LOKALIZACJI, GDZIE ZNAJDUJE SIĘ MIENIE NALEŻĄCE DO PAŃSTWA JEDNOSTKI
(nie wykazane w tabeli dotyczacej budynków i budowli)</t>
  </si>
  <si>
    <t>Okres ubezpieczenia
AC i KR</t>
  </si>
  <si>
    <t>Dane pojazdów / pojazdów wolnobieżnych</t>
  </si>
  <si>
    <t>23.12.2004</t>
  </si>
  <si>
    <t>08.12.2011</t>
  </si>
  <si>
    <t>155 tys.</t>
  </si>
  <si>
    <t>230 tys.</t>
  </si>
  <si>
    <t>210 tys.</t>
  </si>
  <si>
    <t>6500 mt</t>
  </si>
  <si>
    <t>GRUPY ŚRODKÓW TRWAŁYCH I INNYCH 
(środki po zlikwidowanej jednostce SKiOPS)</t>
  </si>
  <si>
    <t>WARTOŚĆ KSIĘGOWA BRUTTO
(łączna wartość wszystkich
środków ewidencjonowanych 
w poszczególnej grupie księgowej)</t>
  </si>
  <si>
    <t>Łącznie sprzęt elektroniczny stacjonarny</t>
  </si>
  <si>
    <t>notebooki - 2 szt.</t>
  </si>
  <si>
    <t>komputer z wyposażeniem-do diagnostyki samochodowej - 1 szt</t>
  </si>
  <si>
    <t xml:space="preserve">kratowanie okien w parterowych pomieszczeniach administracji i świetlicy, w pracowni komputerowej zainstalowany alarm - sygnalizacja świetlna i dźwiekowa - powiadomienie do policji; hydranty 3 szt., gaśnice proszkowe - 19 szt.; gaśnice pianowe - 2 szt., 2 drzwi </t>
  </si>
  <si>
    <t>częściowo podpiwniczny</t>
  </si>
  <si>
    <t>Wykaz budynków i budowli - str. 1</t>
  </si>
  <si>
    <t>powierzchnia zabudowy 
(w m²)</t>
  </si>
  <si>
    <t>powierzchnia użytkowa 
(w m²)</t>
  </si>
  <si>
    <t>kubatura 
(w m³)</t>
  </si>
  <si>
    <t>2002</t>
  </si>
  <si>
    <t>2000</t>
  </si>
  <si>
    <t>1974</t>
  </si>
  <si>
    <t>1966</t>
  </si>
  <si>
    <t>2006</t>
  </si>
  <si>
    <t>1995</t>
  </si>
  <si>
    <t>1982</t>
  </si>
  <si>
    <t>1971</t>
  </si>
  <si>
    <t>1977/78</t>
  </si>
  <si>
    <t>1961</t>
  </si>
  <si>
    <t>część zabytkowa (stare skrzydło) więźba dachowa drewniana, dachówka "karpiówka"; nowe skrzydło-papa</t>
  </si>
  <si>
    <t>więźba dachowa drewniana, dachówka "karpiówka"</t>
  </si>
  <si>
    <t>betonowe</t>
  </si>
  <si>
    <t>konstrukacja - stan dobry, pokrycie dachu - stan zły</t>
  </si>
  <si>
    <t>przeciwpożarowe</t>
  </si>
  <si>
    <t>system monitorowania obiektu; całodobowy monitoring zawnętrzny obiektu – monitoring w portierni; gaśnice proszkowe – 17 i hydranty wewnątrz na kondygnacjach; drzwi aluminiowe przeszklone – 2 szt.; aluminiowe wypełnione 1; stalowe – 2; zamki patentowe podwójne; dozór pracowniczy całodobowy</t>
  </si>
  <si>
    <r>
      <t xml:space="preserve">Opis stanu technicznego budynku wg poniższych elementów budynku 
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sz val="10"/>
        <color indexed="60"/>
        <rFont val="Arial"/>
        <family val="2"/>
      </rPr>
      <t xml:space="preserve">bardzo dobry, dobry, dosteczny, zły (do remontu) lub nie dotyczy </t>
    </r>
    <r>
      <rPr>
        <sz val="10"/>
        <color indexed="60"/>
        <rFont val="Arial"/>
        <family val="2"/>
      </rPr>
      <t>(element budynku nie występuje)</t>
    </r>
  </si>
  <si>
    <t>serwer Triline Merchry 1 szt.</t>
  </si>
  <si>
    <t>jednostki Triline Proxi 41G 10 szt. X1512,25</t>
  </si>
  <si>
    <t>monitory LCD 18,5 " 11 szt.x 267,81</t>
  </si>
  <si>
    <t>drukarka Laser Jet 1 szt.</t>
  </si>
  <si>
    <t>drukarka HP Desk Jet 1 szt.</t>
  </si>
  <si>
    <t>mysz Microsoft WRLS 2 szt. X 57,99+ 1 szt. X 58,00</t>
  </si>
  <si>
    <t>karta pamięci do aparatu</t>
  </si>
  <si>
    <t>American Audio PPA210</t>
  </si>
  <si>
    <t>Omniotronik-kolumny 2 szt. X 279,00</t>
  </si>
  <si>
    <t>drukarka HP Laser Jet P1102 2 szt. X 277,98</t>
  </si>
  <si>
    <t xml:space="preserve">jednostka centralna Triline PROFI 41 G </t>
  </si>
  <si>
    <t>monitor LCD 18,5"</t>
  </si>
  <si>
    <t xml:space="preserve">mysz Microsoft </t>
  </si>
  <si>
    <t>listwa zasilajaca 1 szt.x 135,01+1 szt.x 135,00</t>
  </si>
  <si>
    <t>telefon bezprzewodowy Panasonic 1 szt.x 126,07+ 1 szt.x 126,08</t>
  </si>
  <si>
    <t>TV Samsung 43" 2 szt.x 1509,50</t>
  </si>
  <si>
    <t>DVD MANTA DVD068 2 szt.x 169,00</t>
  </si>
  <si>
    <t>Projektor BenQ MX501</t>
  </si>
  <si>
    <t>Noetbook HP 2 szt.x 1799,49</t>
  </si>
  <si>
    <t xml:space="preserve">Noetbook Samsung </t>
  </si>
  <si>
    <t>Aparat cyfrowy OLYMPUS</t>
  </si>
  <si>
    <t>Statyw kolumnowy BOX-4 2 szt.x279,00</t>
  </si>
  <si>
    <t>Notebook HP Pavilion</t>
  </si>
  <si>
    <t>RM Grundig RCD-chrom</t>
  </si>
  <si>
    <t>RM Grundig RCD  1440 black</t>
  </si>
  <si>
    <t>RM Eltra CD- 26/organ 2 szt.x 179,00</t>
  </si>
  <si>
    <t>Ekran na trójnogu NOBO</t>
  </si>
  <si>
    <t>Tabele nr 4</t>
  </si>
  <si>
    <t>Tabela nr 5</t>
  </si>
  <si>
    <t>Tabela nr 6</t>
  </si>
  <si>
    <t>Tabela nr 7</t>
  </si>
  <si>
    <t>Garaże, pomieszcz. gospodarcze - 5 szt.</t>
  </si>
  <si>
    <t>budynek warsztatów szkolnych posiada sygnalziacje dźwiekowa i świetlną z powiadomianiem agencjio ochrony, czujnki ruchu na korytarzach i w pracowniach, do budynku są 3 wejścia na klucze zwykle i patentowe, 3 hydranty i gaśnice</t>
  </si>
  <si>
    <t>monitoring,czujniki ruchu z sygnalizatorem powiadamiania agencji ochrony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</si>
</sst>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[$-415]d\ mmmm\ yyyy"/>
    <numFmt numFmtId="175" formatCode="#,##0.00&quot; zł&quot;"/>
    <numFmt numFmtId="176" formatCode="#,##0.00_ ;\-#,##0.00\ "/>
    <numFmt numFmtId="177" formatCode="#,###.00"/>
    <numFmt numFmtId="178" formatCode="#,##0.00\ _z_ł"/>
    <numFmt numFmtId="179" formatCode="#,##0.00\ &quot;zł&quot;;[Red]#,##0.00\ &quot;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5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 wrapText="1"/>
    </xf>
    <xf numFmtId="168" fontId="0" fillId="0" borderId="0" xfId="0" applyNumberFormat="1" applyFill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168" fontId="0" fillId="0" borderId="14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 wrapText="1"/>
    </xf>
    <xf numFmtId="44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4" fontId="1" fillId="0" borderId="10" xfId="0" applyNumberFormat="1" applyFont="1" applyFill="1" applyBorder="1" applyAlignment="1">
      <alignment horizontal="right" vertical="center"/>
    </xf>
    <xf numFmtId="44" fontId="0" fillId="0" borderId="11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4" xfId="0" applyNumberForma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1" fillId="0" borderId="16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168" fontId="0" fillId="32" borderId="10" xfId="0" applyNumberFormat="1" applyFont="1" applyFill="1" applyBorder="1" applyAlignment="1">
      <alignment horizontal="right" vertical="center" wrapText="1"/>
    </xf>
    <xf numFmtId="0" fontId="2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44" fontId="0" fillId="32" borderId="10" xfId="0" applyNumberFormat="1" applyFont="1" applyFill="1" applyBorder="1" applyAlignment="1">
      <alignment horizontal="center" vertical="center" wrapText="1"/>
    </xf>
    <xf numFmtId="44" fontId="0" fillId="32" borderId="0" xfId="0" applyNumberFormat="1" applyFont="1" applyFill="1" applyAlignment="1">
      <alignment vertical="center"/>
    </xf>
    <xf numFmtId="49" fontId="0" fillId="32" borderId="10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44" fontId="1" fillId="0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1" fillId="0" borderId="20" xfId="0" applyNumberFormat="1" applyFont="1" applyFill="1" applyBorder="1" applyAlignment="1">
      <alignment vertical="center" wrapText="1"/>
    </xf>
    <xf numFmtId="44" fontId="0" fillId="0" borderId="21" xfId="0" applyNumberFormat="1" applyFill="1" applyBorder="1" applyAlignment="1">
      <alignment vertical="center"/>
    </xf>
    <xf numFmtId="44" fontId="0" fillId="0" borderId="16" xfId="0" applyNumberFormat="1" applyFill="1" applyBorder="1" applyAlignment="1">
      <alignment vertical="center"/>
    </xf>
    <xf numFmtId="44" fontId="1" fillId="0" borderId="16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44" fontId="0" fillId="0" borderId="10" xfId="0" applyNumberFormat="1" applyFont="1" applyFill="1" applyBorder="1" applyAlignment="1">
      <alignment horizontal="center" vertical="center" wrapText="1"/>
    </xf>
    <xf numFmtId="44" fontId="1" fillId="0" borderId="20" xfId="0" applyNumberFormat="1" applyFont="1" applyFill="1" applyBorder="1" applyAlignment="1">
      <alignment horizontal="center" vertical="center" wrapText="1"/>
    </xf>
    <xf numFmtId="44" fontId="0" fillId="0" borderId="11" xfId="0" applyNumberForma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14" xfId="0" applyNumberForma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/>
    </xf>
    <xf numFmtId="44" fontId="0" fillId="32" borderId="10" xfId="0" applyNumberFormat="1" applyFont="1" applyFill="1" applyBorder="1" applyAlignment="1">
      <alignment vertical="center"/>
    </xf>
    <xf numFmtId="44" fontId="0" fillId="0" borderId="14" xfId="0" applyNumberForma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4" fontId="0" fillId="0" borderId="10" xfId="4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44" fontId="23" fillId="32" borderId="14" xfId="0" applyNumberFormat="1" applyFont="1" applyFill="1" applyBorder="1" applyAlignment="1">
      <alignment horizontal="center" vertical="center" wrapText="1"/>
    </xf>
    <xf numFmtId="0" fontId="23" fillId="32" borderId="14" xfId="0" applyNumberFormat="1" applyFont="1" applyFill="1" applyBorder="1" applyAlignment="1">
      <alignment horizontal="center" vertical="center" wrapText="1"/>
    </xf>
    <xf numFmtId="44" fontId="0" fillId="32" borderId="14" xfId="0" applyNumberFormat="1" applyFont="1" applyFill="1" applyBorder="1" applyAlignment="1">
      <alignment horizontal="center" vertical="center" wrapText="1"/>
    </xf>
    <xf numFmtId="0" fontId="0" fillId="32" borderId="14" xfId="0" applyNumberFormat="1" applyFont="1" applyFill="1" applyBorder="1" applyAlignment="1">
      <alignment horizontal="center" vertical="center" wrapText="1"/>
    </xf>
    <xf numFmtId="44" fontId="0" fillId="32" borderId="14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44" fontId="0" fillId="0" borderId="10" xfId="56" applyNumberFormat="1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vertical="center"/>
      <protection/>
    </xf>
    <xf numFmtId="0" fontId="0" fillId="33" borderId="10" xfId="56" applyFont="1" applyFill="1" applyBorder="1" applyAlignment="1">
      <alignment vertic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44" fontId="0" fillId="33" borderId="10" xfId="67" applyNumberFormat="1" applyFont="1" applyFill="1" applyBorder="1" applyAlignment="1">
      <alignment vertical="center"/>
    </xf>
    <xf numFmtId="44" fontId="0" fillId="33" borderId="10" xfId="56" applyNumberFormat="1" applyFont="1" applyFill="1" applyBorder="1" applyAlignment="1">
      <alignment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vertical="center"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4" fontId="0" fillId="0" borderId="2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44" fontId="0" fillId="0" borderId="22" xfId="67" applyNumberFormat="1" applyFont="1" applyFill="1" applyBorder="1" applyAlignment="1" applyProtection="1">
      <alignment vertical="center"/>
      <protection/>
    </xf>
    <xf numFmtId="44" fontId="1" fillId="0" borderId="10" xfId="56" applyNumberFormat="1" applyFont="1" applyFill="1" applyBorder="1" applyAlignment="1">
      <alignment vertical="center" wrapText="1"/>
      <protection/>
    </xf>
    <xf numFmtId="44" fontId="0" fillId="0" borderId="10" xfId="67" applyNumberFormat="1" applyFont="1" applyBorder="1" applyAlignment="1">
      <alignment vertical="center"/>
    </xf>
    <xf numFmtId="44" fontId="0" fillId="0" borderId="11" xfId="0" applyNumberFormat="1" applyFont="1" applyFill="1" applyBorder="1" applyAlignment="1">
      <alignment vertical="center"/>
    </xf>
    <xf numFmtId="44" fontId="1" fillId="0" borderId="17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44" fontId="0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vertical="center" wrapText="1"/>
    </xf>
    <xf numFmtId="44" fontId="0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8" fontId="1" fillId="0" borderId="2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horizontal="right" wrapText="1"/>
    </xf>
    <xf numFmtId="0" fontId="0" fillId="0" borderId="2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44" fontId="0" fillId="0" borderId="14" xfId="65" applyFont="1" applyBorder="1" applyAlignment="1">
      <alignment horizontal="right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4" fontId="0" fillId="0" borderId="0" xfId="0" applyNumberFormat="1" applyFill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44" fontId="0" fillId="0" borderId="10" xfId="0" applyNumberFormat="1" applyFont="1" applyBorder="1" applyAlignment="1">
      <alignment vertical="center"/>
    </xf>
    <xf numFmtId="4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44" fontId="0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44" fontId="0" fillId="0" borderId="32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68" fontId="0" fillId="33" borderId="10" xfId="0" applyNumberFormat="1" applyFont="1" applyFill="1" applyBorder="1" applyAlignment="1">
      <alignment vertical="center"/>
    </xf>
    <xf numFmtId="44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170" fontId="0" fillId="0" borderId="10" xfId="55" applyNumberFormat="1" applyFont="1" applyFill="1" applyBorder="1" applyAlignment="1">
      <alignment horizontal="left" vertical="center" wrapText="1"/>
      <protection/>
    </xf>
    <xf numFmtId="170" fontId="0" fillId="0" borderId="10" xfId="69" applyFont="1" applyFill="1" applyBorder="1" applyAlignment="1">
      <alignment horizontal="right" vertical="center" wrapText="1"/>
    </xf>
    <xf numFmtId="170" fontId="0" fillId="0" borderId="10" xfId="69" applyFont="1" applyFill="1" applyBorder="1" applyAlignment="1">
      <alignment horizontal="center" vertical="center" wrapText="1"/>
    </xf>
    <xf numFmtId="170" fontId="1" fillId="0" borderId="10" xfId="55" applyNumberFormat="1" applyFont="1" applyFill="1" applyBorder="1" applyAlignment="1">
      <alignment horizontal="right" vertical="center"/>
      <protection/>
    </xf>
    <xf numFmtId="44" fontId="1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" fontId="0" fillId="0" borderId="10" xfId="65" applyNumberFormat="1" applyFont="1" applyFill="1" applyBorder="1" applyAlignment="1" applyProtection="1">
      <alignment horizontal="center" vertical="center"/>
      <protection/>
    </xf>
    <xf numFmtId="170" fontId="0" fillId="0" borderId="10" xfId="0" applyNumberFormat="1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left" vertical="center" wrapText="1"/>
    </xf>
    <xf numFmtId="2" fontId="0" fillId="33" borderId="33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right" vertical="center"/>
    </xf>
    <xf numFmtId="44" fontId="0" fillId="0" borderId="0" xfId="0" applyNumberFormat="1" applyFont="1" applyFill="1" applyAlignment="1">
      <alignment/>
    </xf>
    <xf numFmtId="44" fontId="0" fillId="32" borderId="10" xfId="0" applyNumberFormat="1" applyFont="1" applyFill="1" applyBorder="1" applyAlignment="1">
      <alignment horizontal="right" vertical="center" wrapText="1"/>
    </xf>
    <xf numFmtId="44" fontId="0" fillId="0" borderId="10" xfId="65" applyNumberFormat="1" applyFont="1" applyFill="1" applyBorder="1" applyAlignment="1" applyProtection="1">
      <alignment vertical="center"/>
      <protection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65" applyNumberFormat="1" applyFont="1" applyFill="1" applyBorder="1" applyAlignment="1">
      <alignment vertical="center" wrapText="1"/>
    </xf>
    <xf numFmtId="44" fontId="0" fillId="0" borderId="10" xfId="68" applyNumberFormat="1" applyFont="1" applyFill="1" applyBorder="1" applyAlignment="1" applyProtection="1">
      <alignment vertical="center"/>
      <protection/>
    </xf>
    <xf numFmtId="44" fontId="1" fillId="0" borderId="2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Fill="1" applyBorder="1" applyAlignment="1">
      <alignment vertical="center" wrapText="1"/>
    </xf>
    <xf numFmtId="44" fontId="0" fillId="0" borderId="10" xfId="68" applyNumberFormat="1" applyFont="1" applyFill="1" applyBorder="1" applyAlignment="1" applyProtection="1">
      <alignment horizontal="right" vertical="center"/>
      <protection/>
    </xf>
    <xf numFmtId="44" fontId="0" fillId="34" borderId="10" xfId="0" applyNumberFormat="1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6" fontId="0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44" fontId="15" fillId="0" borderId="10" xfId="0" applyNumberFormat="1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168" fontId="9" fillId="0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175" fontId="0" fillId="0" borderId="10" xfId="51" applyNumberFormat="1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8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vertical="center" wrapText="1"/>
    </xf>
    <xf numFmtId="170" fontId="0" fillId="0" borderId="16" xfId="69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44" fontId="9" fillId="0" borderId="10" xfId="0" applyNumberFormat="1" applyFont="1" applyFill="1" applyBorder="1" applyAlignment="1">
      <alignment vertic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0" xfId="0" applyNumberFormat="1" applyFont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34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36" borderId="35" xfId="0" applyFont="1" applyFill="1" applyBorder="1" applyAlignment="1">
      <alignment horizontal="left" vertical="center"/>
    </xf>
    <xf numFmtId="0" fontId="1" fillId="36" borderId="36" xfId="0" applyFont="1" applyFill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vertical="center" wrapText="1"/>
    </xf>
    <xf numFmtId="0" fontId="1" fillId="36" borderId="20" xfId="0" applyFont="1" applyFill="1" applyBorder="1" applyAlignment="1">
      <alignment vertical="center" wrapText="1"/>
    </xf>
    <xf numFmtId="0" fontId="1" fillId="36" borderId="38" xfId="0" applyFont="1" applyFill="1" applyBorder="1" applyAlignment="1">
      <alignment horizontal="left" vertical="center" wrapText="1"/>
    </xf>
    <xf numFmtId="0" fontId="1" fillId="36" borderId="3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2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left" vertical="center" wrapText="1"/>
    </xf>
    <xf numFmtId="0" fontId="1" fillId="36" borderId="48" xfId="0" applyFont="1" applyFill="1" applyBorder="1" applyAlignment="1">
      <alignment horizontal="left" vertical="center" wrapText="1"/>
    </xf>
    <xf numFmtId="0" fontId="1" fillId="36" borderId="49" xfId="0" applyFont="1" applyFill="1" applyBorder="1" applyAlignment="1">
      <alignment horizontal="left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6" xfId="55"/>
    <cellStyle name="Normalny_elektronika_starostwo_10.01.2007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5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3"/>
  <sheetViews>
    <sheetView zoomScalePageLayoutView="0" workbookViewId="0" topLeftCell="A89">
      <selection activeCell="AB57" sqref="AB57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31.421875" style="1" customWidth="1"/>
    <col min="4" max="4" width="15.7109375" style="1" customWidth="1"/>
    <col min="5" max="6" width="17.140625" style="1" customWidth="1"/>
    <col min="7" max="7" width="76.57421875" style="1" customWidth="1"/>
    <col min="8" max="8" width="34.8515625" style="1" customWidth="1"/>
    <col min="9" max="9" width="4.57421875" style="1" customWidth="1"/>
    <col min="10" max="12" width="25.421875" style="1" customWidth="1"/>
    <col min="13" max="13" width="18.7109375" style="1" customWidth="1"/>
    <col min="14" max="19" width="21.140625" style="1" customWidth="1"/>
    <col min="20" max="20" width="5.00390625" style="1" customWidth="1"/>
    <col min="21" max="21" width="25.421875" style="1" customWidth="1"/>
    <col min="22" max="22" width="23.28125" style="1" customWidth="1"/>
    <col min="23" max="23" width="21.00390625" style="1" customWidth="1"/>
    <col min="24" max="24" width="25.8515625" style="1" customWidth="1"/>
    <col min="25" max="25" width="21.7109375" style="1" customWidth="1"/>
    <col min="26" max="26" width="22.421875" style="1" customWidth="1"/>
    <col min="27" max="27" width="20.421875" style="1" customWidth="1"/>
    <col min="28" max="28" width="32.00390625" style="1" customWidth="1"/>
    <col min="29" max="16384" width="9.140625" style="1" customWidth="1"/>
  </cols>
  <sheetData>
    <row r="1" spans="1:20" ht="20.25">
      <c r="A1" s="186"/>
      <c r="B1" s="270"/>
      <c r="C1" s="270"/>
      <c r="D1" s="270"/>
      <c r="E1" s="270"/>
      <c r="F1" s="270"/>
      <c r="G1" s="270"/>
      <c r="H1" s="234" t="s">
        <v>565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8" ht="12.75">
      <c r="A2" s="270"/>
      <c r="B2" s="270"/>
      <c r="C2" s="270"/>
      <c r="D2" s="270"/>
      <c r="E2" s="270"/>
      <c r="F2" s="270"/>
      <c r="G2" s="270"/>
      <c r="H2" s="271" t="s">
        <v>1094</v>
      </c>
      <c r="R2" s="302" t="s">
        <v>640</v>
      </c>
      <c r="S2" s="302"/>
      <c r="AA2" s="302" t="s">
        <v>641</v>
      </c>
      <c r="AB2" s="302"/>
    </row>
    <row r="3" spans="1:20" ht="12.75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30" customHeight="1">
      <c r="A4" s="295" t="s">
        <v>566</v>
      </c>
      <c r="B4" s="295" t="s">
        <v>624</v>
      </c>
      <c r="C4" s="295" t="s">
        <v>625</v>
      </c>
      <c r="D4" s="295" t="s">
        <v>629</v>
      </c>
      <c r="E4" s="295" t="s">
        <v>633</v>
      </c>
      <c r="F4" s="295" t="s">
        <v>567</v>
      </c>
      <c r="G4" s="295" t="s">
        <v>1028</v>
      </c>
      <c r="H4" s="295" t="s">
        <v>568</v>
      </c>
      <c r="I4" s="295" t="s">
        <v>566</v>
      </c>
      <c r="J4" s="301" t="s">
        <v>570</v>
      </c>
      <c r="K4" s="301"/>
      <c r="L4" s="301"/>
      <c r="M4" s="295" t="s">
        <v>1027</v>
      </c>
      <c r="N4" s="295" t="s">
        <v>1114</v>
      </c>
      <c r="O4" s="295"/>
      <c r="P4" s="295"/>
      <c r="Q4" s="295"/>
      <c r="R4" s="295"/>
      <c r="S4" s="295"/>
      <c r="T4" s="295" t="s">
        <v>566</v>
      </c>
      <c r="U4" s="294" t="s">
        <v>1095</v>
      </c>
      <c r="V4" s="294" t="s">
        <v>1096</v>
      </c>
      <c r="W4" s="294" t="s">
        <v>1097</v>
      </c>
      <c r="X4" s="294" t="s">
        <v>569</v>
      </c>
      <c r="Y4" s="294" t="s">
        <v>626</v>
      </c>
      <c r="Z4" s="294" t="s">
        <v>627</v>
      </c>
      <c r="AA4" s="294" t="s">
        <v>628</v>
      </c>
      <c r="AB4" s="295" t="s">
        <v>1029</v>
      </c>
    </row>
    <row r="5" spans="1:28" ht="64.5" customHeight="1">
      <c r="A5" s="295"/>
      <c r="B5" s="295"/>
      <c r="C5" s="295"/>
      <c r="D5" s="295"/>
      <c r="E5" s="295"/>
      <c r="F5" s="295"/>
      <c r="G5" s="295"/>
      <c r="H5" s="295"/>
      <c r="I5" s="295"/>
      <c r="J5" s="281" t="s">
        <v>571</v>
      </c>
      <c r="K5" s="281" t="s">
        <v>572</v>
      </c>
      <c r="L5" s="281" t="s">
        <v>573</v>
      </c>
      <c r="M5" s="295"/>
      <c r="N5" s="6" t="s">
        <v>634</v>
      </c>
      <c r="O5" s="6" t="s">
        <v>635</v>
      </c>
      <c r="P5" s="6" t="s">
        <v>636</v>
      </c>
      <c r="Q5" s="6" t="s">
        <v>637</v>
      </c>
      <c r="R5" s="6" t="s">
        <v>638</v>
      </c>
      <c r="S5" s="6" t="s">
        <v>639</v>
      </c>
      <c r="T5" s="295"/>
      <c r="U5" s="294"/>
      <c r="V5" s="294"/>
      <c r="W5" s="294"/>
      <c r="X5" s="294"/>
      <c r="Y5" s="294"/>
      <c r="Z5" s="294"/>
      <c r="AA5" s="294"/>
      <c r="AB5" s="295"/>
    </row>
    <row r="6" spans="1:28" ht="30" customHeight="1">
      <c r="A6" s="288" t="s">
        <v>1008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90"/>
    </row>
    <row r="7" spans="1:28" ht="64.5" customHeight="1">
      <c r="A7" s="9">
        <v>1</v>
      </c>
      <c r="B7" s="110" t="s">
        <v>726</v>
      </c>
      <c r="C7" s="7" t="s">
        <v>803</v>
      </c>
      <c r="D7" s="23" t="s">
        <v>3</v>
      </c>
      <c r="E7" s="23" t="s">
        <v>3</v>
      </c>
      <c r="F7" s="111">
        <v>1890</v>
      </c>
      <c r="G7" s="113" t="s">
        <v>804</v>
      </c>
      <c r="H7" s="7" t="s">
        <v>805</v>
      </c>
      <c r="I7" s="23">
        <v>1</v>
      </c>
      <c r="J7" s="7" t="s">
        <v>806</v>
      </c>
      <c r="K7" s="7" t="s">
        <v>807</v>
      </c>
      <c r="L7" s="7" t="s">
        <v>808</v>
      </c>
      <c r="M7" s="47" t="s">
        <v>76</v>
      </c>
      <c r="N7" s="7" t="s">
        <v>653</v>
      </c>
      <c r="O7" s="7" t="s">
        <v>653</v>
      </c>
      <c r="P7" s="7" t="s">
        <v>653</v>
      </c>
      <c r="Q7" s="7" t="s">
        <v>227</v>
      </c>
      <c r="R7" s="7" t="s">
        <v>653</v>
      </c>
      <c r="S7" s="7" t="s">
        <v>653</v>
      </c>
      <c r="T7" s="9">
        <v>1</v>
      </c>
      <c r="U7" s="114">
        <v>595</v>
      </c>
      <c r="V7" s="114">
        <v>1423</v>
      </c>
      <c r="W7" s="114">
        <v>8350</v>
      </c>
      <c r="X7" s="9" t="s">
        <v>809</v>
      </c>
      <c r="Y7" s="23" t="s">
        <v>3</v>
      </c>
      <c r="Z7" s="23" t="s">
        <v>3</v>
      </c>
      <c r="AA7" s="23" t="s">
        <v>3</v>
      </c>
      <c r="AB7" s="112">
        <v>11143600</v>
      </c>
    </row>
    <row r="8" spans="1:28" ht="64.5" customHeight="1">
      <c r="A8" s="9">
        <v>2</v>
      </c>
      <c r="B8" s="110" t="s">
        <v>810</v>
      </c>
      <c r="C8" s="7" t="s">
        <v>811</v>
      </c>
      <c r="D8" s="23" t="s">
        <v>3</v>
      </c>
      <c r="E8" s="23" t="s">
        <v>76</v>
      </c>
      <c r="F8" s="111" t="s">
        <v>812</v>
      </c>
      <c r="G8" s="113"/>
      <c r="H8" s="7" t="s">
        <v>805</v>
      </c>
      <c r="I8" s="23">
        <v>2</v>
      </c>
      <c r="J8" s="7" t="s">
        <v>813</v>
      </c>
      <c r="K8" s="7" t="s">
        <v>814</v>
      </c>
      <c r="L8" s="7" t="s">
        <v>815</v>
      </c>
      <c r="M8" s="47" t="s">
        <v>76</v>
      </c>
      <c r="N8" s="7" t="s">
        <v>653</v>
      </c>
      <c r="O8" s="7" t="s">
        <v>227</v>
      </c>
      <c r="P8" s="7" t="s">
        <v>653</v>
      </c>
      <c r="Q8" s="7" t="s">
        <v>227</v>
      </c>
      <c r="R8" s="7" t="s">
        <v>653</v>
      </c>
      <c r="S8" s="7" t="s">
        <v>653</v>
      </c>
      <c r="T8" s="9">
        <v>2</v>
      </c>
      <c r="U8" s="114">
        <v>75.77</v>
      </c>
      <c r="V8" s="114">
        <v>53</v>
      </c>
      <c r="W8" s="114">
        <v>455</v>
      </c>
      <c r="X8" s="9">
        <v>2</v>
      </c>
      <c r="Y8" s="149" t="s">
        <v>76</v>
      </c>
      <c r="Z8" s="23" t="s">
        <v>3</v>
      </c>
      <c r="AA8" s="149" t="s">
        <v>76</v>
      </c>
      <c r="AB8" s="112">
        <v>159000</v>
      </c>
    </row>
    <row r="9" spans="1:28" ht="64.5" customHeight="1">
      <c r="A9" s="9">
        <v>3</v>
      </c>
      <c r="B9" s="110" t="s">
        <v>816</v>
      </c>
      <c r="C9" s="7" t="s">
        <v>817</v>
      </c>
      <c r="D9" s="23" t="s">
        <v>3</v>
      </c>
      <c r="E9" s="23" t="s">
        <v>76</v>
      </c>
      <c r="F9" s="111" t="s">
        <v>818</v>
      </c>
      <c r="G9" s="113"/>
      <c r="H9" s="7" t="s">
        <v>805</v>
      </c>
      <c r="I9" s="23">
        <v>3</v>
      </c>
      <c r="J9" s="7" t="s">
        <v>813</v>
      </c>
      <c r="K9" s="7" t="s">
        <v>819</v>
      </c>
      <c r="L9" s="7" t="s">
        <v>820</v>
      </c>
      <c r="M9" s="7" t="s">
        <v>652</v>
      </c>
      <c r="N9" s="7" t="s">
        <v>653</v>
      </c>
      <c r="O9" s="7" t="s">
        <v>227</v>
      </c>
      <c r="P9" s="7" t="s">
        <v>652</v>
      </c>
      <c r="Q9" s="7" t="s">
        <v>227</v>
      </c>
      <c r="R9" s="7" t="s">
        <v>652</v>
      </c>
      <c r="S9" s="7" t="s">
        <v>652</v>
      </c>
      <c r="T9" s="9">
        <v>3</v>
      </c>
      <c r="U9" s="114">
        <v>52.9</v>
      </c>
      <c r="V9" s="114">
        <v>45</v>
      </c>
      <c r="W9" s="114">
        <v>189</v>
      </c>
      <c r="X9" s="9">
        <v>1</v>
      </c>
      <c r="Y9" s="149" t="s">
        <v>76</v>
      </c>
      <c r="Z9" s="149" t="s">
        <v>76</v>
      </c>
      <c r="AA9" s="149" t="s">
        <v>76</v>
      </c>
      <c r="AB9" s="112">
        <v>69000</v>
      </c>
    </row>
    <row r="10" spans="1:28" ht="89.25" customHeight="1">
      <c r="A10" s="9">
        <v>4</v>
      </c>
      <c r="B10" s="110" t="s">
        <v>821</v>
      </c>
      <c r="C10" s="7" t="s">
        <v>822</v>
      </c>
      <c r="D10" s="23" t="s">
        <v>3</v>
      </c>
      <c r="E10" s="23" t="s">
        <v>76</v>
      </c>
      <c r="F10" s="111" t="s">
        <v>818</v>
      </c>
      <c r="G10" s="113" t="s">
        <v>823</v>
      </c>
      <c r="H10" s="7" t="s">
        <v>824</v>
      </c>
      <c r="I10" s="23">
        <v>4</v>
      </c>
      <c r="J10" s="7" t="s">
        <v>825</v>
      </c>
      <c r="K10" s="7" t="s">
        <v>826</v>
      </c>
      <c r="L10" s="7" t="s">
        <v>827</v>
      </c>
      <c r="M10" s="7" t="s">
        <v>652</v>
      </c>
      <c r="N10" s="7" t="s">
        <v>653</v>
      </c>
      <c r="O10" s="7" t="s">
        <v>227</v>
      </c>
      <c r="P10" s="7" t="s">
        <v>653</v>
      </c>
      <c r="Q10" s="7" t="s">
        <v>828</v>
      </c>
      <c r="R10" s="7" t="s">
        <v>652</v>
      </c>
      <c r="S10" s="7" t="s">
        <v>653</v>
      </c>
      <c r="T10" s="9">
        <v>4</v>
      </c>
      <c r="U10" s="114">
        <v>606.28</v>
      </c>
      <c r="V10" s="114">
        <v>1513.84</v>
      </c>
      <c r="W10" s="114">
        <v>6973</v>
      </c>
      <c r="X10" s="9" t="s">
        <v>829</v>
      </c>
      <c r="Y10" s="23" t="s">
        <v>3</v>
      </c>
      <c r="Z10" s="23" t="s">
        <v>3</v>
      </c>
      <c r="AA10" s="23" t="s">
        <v>3</v>
      </c>
      <c r="AB10" s="56">
        <v>5694000</v>
      </c>
    </row>
    <row r="11" spans="1:28" ht="64.5" customHeight="1">
      <c r="A11" s="9">
        <v>5</v>
      </c>
      <c r="B11" s="110" t="s">
        <v>830</v>
      </c>
      <c r="C11" s="7" t="s">
        <v>831</v>
      </c>
      <c r="D11" s="23" t="s">
        <v>3</v>
      </c>
      <c r="E11" s="23" t="s">
        <v>76</v>
      </c>
      <c r="F11" s="115">
        <v>1984</v>
      </c>
      <c r="G11" s="296" t="s">
        <v>832</v>
      </c>
      <c r="H11" s="7" t="s">
        <v>833</v>
      </c>
      <c r="I11" s="23">
        <v>5</v>
      </c>
      <c r="J11" s="7" t="s">
        <v>834</v>
      </c>
      <c r="K11" s="7" t="s">
        <v>835</v>
      </c>
      <c r="L11" s="7" t="s">
        <v>836</v>
      </c>
      <c r="M11" s="7" t="s">
        <v>652</v>
      </c>
      <c r="N11" s="7" t="s">
        <v>653</v>
      </c>
      <c r="O11" s="7" t="s">
        <v>653</v>
      </c>
      <c r="P11" s="7" t="s">
        <v>653</v>
      </c>
      <c r="Q11" s="7" t="s">
        <v>653</v>
      </c>
      <c r="R11" s="7" t="s">
        <v>652</v>
      </c>
      <c r="S11" s="7" t="s">
        <v>653</v>
      </c>
      <c r="T11" s="9">
        <v>5</v>
      </c>
      <c r="U11" s="114">
        <v>772.53</v>
      </c>
      <c r="V11" s="114" t="s">
        <v>837</v>
      </c>
      <c r="W11" s="114">
        <v>3697.9</v>
      </c>
      <c r="X11" s="9">
        <v>2</v>
      </c>
      <c r="Y11" s="149" t="s">
        <v>76</v>
      </c>
      <c r="Z11" s="23" t="s">
        <v>3</v>
      </c>
      <c r="AA11" s="149" t="s">
        <v>76</v>
      </c>
      <c r="AB11" s="112">
        <v>2471000</v>
      </c>
    </row>
    <row r="12" spans="1:28" ht="168" customHeight="1">
      <c r="A12" s="9">
        <v>6</v>
      </c>
      <c r="B12" s="110" t="s">
        <v>838</v>
      </c>
      <c r="C12" s="7" t="s">
        <v>831</v>
      </c>
      <c r="D12" s="23" t="s">
        <v>3</v>
      </c>
      <c r="E12" s="23" t="s">
        <v>76</v>
      </c>
      <c r="F12" s="115">
        <v>1984</v>
      </c>
      <c r="G12" s="297"/>
      <c r="H12" s="7" t="s">
        <v>833</v>
      </c>
      <c r="I12" s="23">
        <v>6</v>
      </c>
      <c r="J12" s="7" t="s">
        <v>834</v>
      </c>
      <c r="K12" s="7" t="s">
        <v>819</v>
      </c>
      <c r="L12" s="7" t="s">
        <v>839</v>
      </c>
      <c r="M12" s="7" t="s">
        <v>652</v>
      </c>
      <c r="N12" s="7" t="s">
        <v>653</v>
      </c>
      <c r="O12" s="7" t="s">
        <v>653</v>
      </c>
      <c r="P12" s="7" t="s">
        <v>653</v>
      </c>
      <c r="Q12" s="7" t="s">
        <v>653</v>
      </c>
      <c r="R12" s="47" t="s">
        <v>652</v>
      </c>
      <c r="S12" s="47" t="s">
        <v>653</v>
      </c>
      <c r="T12" s="23">
        <v>6</v>
      </c>
      <c r="U12" s="117">
        <v>109.8</v>
      </c>
      <c r="V12" s="117">
        <v>99.9</v>
      </c>
      <c r="W12" s="117">
        <v>307.4</v>
      </c>
      <c r="X12" s="23">
        <v>1</v>
      </c>
      <c r="Y12" s="149" t="s">
        <v>76</v>
      </c>
      <c r="Z12" s="149" t="s">
        <v>76</v>
      </c>
      <c r="AA12" s="149" t="s">
        <v>76</v>
      </c>
      <c r="AB12" s="175">
        <v>134000</v>
      </c>
    </row>
    <row r="13" spans="1:28" ht="29.25" customHeight="1">
      <c r="A13" s="291" t="s">
        <v>574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3"/>
      <c r="AB13" s="251">
        <f>SUM(AB7:AB12)</f>
        <v>19670600</v>
      </c>
    </row>
    <row r="14" spans="1:28" s="5" customFormat="1" ht="30" customHeight="1">
      <c r="A14" s="298" t="s">
        <v>368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00"/>
    </row>
    <row r="15" spans="1:28" s="5" customFormat="1" ht="45.75" customHeight="1">
      <c r="A15" s="23">
        <v>1</v>
      </c>
      <c r="B15" s="110" t="s">
        <v>369</v>
      </c>
      <c r="C15" s="47"/>
      <c r="D15" s="47"/>
      <c r="E15" s="47"/>
      <c r="F15" s="111">
        <v>1976</v>
      </c>
      <c r="G15" s="228" t="s">
        <v>370</v>
      </c>
      <c r="H15" s="9" t="s">
        <v>371</v>
      </c>
      <c r="I15" s="23">
        <v>1</v>
      </c>
      <c r="J15" s="23" t="s">
        <v>411</v>
      </c>
      <c r="K15" s="23" t="s">
        <v>412</v>
      </c>
      <c r="L15" s="23" t="s">
        <v>413</v>
      </c>
      <c r="M15" s="23" t="s">
        <v>512</v>
      </c>
      <c r="N15" s="48" t="s">
        <v>414</v>
      </c>
      <c r="O15" s="48" t="s">
        <v>414</v>
      </c>
      <c r="P15" s="48" t="s">
        <v>654</v>
      </c>
      <c r="Q15" s="48" t="s">
        <v>414</v>
      </c>
      <c r="R15" s="48" t="s">
        <v>549</v>
      </c>
      <c r="S15" s="48" t="s">
        <v>414</v>
      </c>
      <c r="T15" s="23">
        <v>1</v>
      </c>
      <c r="U15" s="23">
        <v>604.78</v>
      </c>
      <c r="V15" s="23">
        <v>539</v>
      </c>
      <c r="W15" s="23" t="s">
        <v>81</v>
      </c>
      <c r="X15" s="23">
        <v>1</v>
      </c>
      <c r="Y15" s="149" t="s">
        <v>76</v>
      </c>
      <c r="Z15" s="23" t="s">
        <v>3</v>
      </c>
      <c r="AA15" s="149" t="s">
        <v>76</v>
      </c>
      <c r="AB15" s="175">
        <v>1073700</v>
      </c>
    </row>
    <row r="16" spans="1:28" ht="36.75" customHeight="1">
      <c r="A16" s="303" t="s">
        <v>574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5"/>
      <c r="AB16" s="91">
        <f>AB15</f>
        <v>1073700</v>
      </c>
    </row>
    <row r="17" spans="1:28" s="5" customFormat="1" ht="30" customHeight="1">
      <c r="A17" s="288" t="s">
        <v>1007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90"/>
    </row>
    <row r="18" spans="1:28" s="5" customFormat="1" ht="122.25" customHeight="1">
      <c r="A18" s="9">
        <v>1</v>
      </c>
      <c r="B18" s="7" t="s">
        <v>645</v>
      </c>
      <c r="C18" s="7" t="s">
        <v>646</v>
      </c>
      <c r="D18" s="23" t="s">
        <v>3</v>
      </c>
      <c r="E18" s="7"/>
      <c r="F18" s="47"/>
      <c r="G18" s="235" t="s">
        <v>647</v>
      </c>
      <c r="H18" s="7" t="s">
        <v>648</v>
      </c>
      <c r="I18" s="23">
        <v>1</v>
      </c>
      <c r="J18" s="7" t="s">
        <v>649</v>
      </c>
      <c r="K18" s="7" t="s">
        <v>650</v>
      </c>
      <c r="L18" s="7" t="s">
        <v>651</v>
      </c>
      <c r="M18" s="7" t="s">
        <v>652</v>
      </c>
      <c r="N18" s="7" t="s">
        <v>653</v>
      </c>
      <c r="O18" s="7" t="s">
        <v>654</v>
      </c>
      <c r="P18" s="7" t="s">
        <v>654</v>
      </c>
      <c r="Q18" s="7" t="s">
        <v>654</v>
      </c>
      <c r="R18" s="7" t="s">
        <v>654</v>
      </c>
      <c r="S18" s="7" t="s">
        <v>654</v>
      </c>
      <c r="T18" s="9">
        <v>1</v>
      </c>
      <c r="U18" s="9">
        <v>162.75</v>
      </c>
      <c r="V18" s="9">
        <v>723.24</v>
      </c>
      <c r="W18" s="9">
        <v>2610</v>
      </c>
      <c r="X18" s="9">
        <v>4</v>
      </c>
      <c r="Y18" s="23" t="s">
        <v>3</v>
      </c>
      <c r="Z18" s="23" t="s">
        <v>3</v>
      </c>
      <c r="AA18" s="149" t="s">
        <v>76</v>
      </c>
      <c r="AB18" s="215">
        <v>2892960</v>
      </c>
    </row>
    <row r="19" spans="1:28" s="5" customFormat="1" ht="42.75" customHeight="1">
      <c r="A19" s="291" t="s">
        <v>574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42">
        <f>AB18</f>
        <v>2892960</v>
      </c>
    </row>
    <row r="20" spans="1:28" s="5" customFormat="1" ht="24.75" customHeight="1">
      <c r="A20" s="288" t="s">
        <v>10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90"/>
    </row>
    <row r="21" spans="1:28" s="5" customFormat="1" ht="63.75">
      <c r="A21" s="9">
        <v>1</v>
      </c>
      <c r="B21" s="110" t="s">
        <v>711</v>
      </c>
      <c r="C21" s="47" t="s">
        <v>712</v>
      </c>
      <c r="D21" s="23" t="s">
        <v>3</v>
      </c>
      <c r="E21" s="7" t="s">
        <v>713</v>
      </c>
      <c r="F21" s="229" t="s">
        <v>714</v>
      </c>
      <c r="G21" s="287" t="s">
        <v>1092</v>
      </c>
      <c r="H21" s="7" t="s">
        <v>715</v>
      </c>
      <c r="I21" s="23">
        <v>1</v>
      </c>
      <c r="J21" s="7" t="s">
        <v>716</v>
      </c>
      <c r="K21" s="7" t="s">
        <v>717</v>
      </c>
      <c r="L21" s="7" t="s">
        <v>1108</v>
      </c>
      <c r="M21" s="7" t="s">
        <v>718</v>
      </c>
      <c r="N21" s="7" t="s">
        <v>719</v>
      </c>
      <c r="O21" s="7" t="s">
        <v>720</v>
      </c>
      <c r="P21" s="7" t="s">
        <v>721</v>
      </c>
      <c r="Q21" s="7" t="s">
        <v>722</v>
      </c>
      <c r="R21" s="7" t="s">
        <v>0</v>
      </c>
      <c r="S21" s="7" t="s">
        <v>0</v>
      </c>
      <c r="T21" s="23">
        <v>1</v>
      </c>
      <c r="U21" s="23"/>
      <c r="V21" s="23"/>
      <c r="W21" s="23"/>
      <c r="X21" s="23"/>
      <c r="Y21" s="23"/>
      <c r="Z21" s="23"/>
      <c r="AA21" s="23"/>
      <c r="AB21" s="230">
        <v>12440806</v>
      </c>
    </row>
    <row r="22" spans="1:28" s="5" customFormat="1" ht="25.5">
      <c r="A22" s="9">
        <v>2</v>
      </c>
      <c r="B22" s="110" t="s">
        <v>1</v>
      </c>
      <c r="C22" s="47" t="s">
        <v>2</v>
      </c>
      <c r="D22" s="23" t="s">
        <v>3</v>
      </c>
      <c r="E22" s="23" t="s">
        <v>3</v>
      </c>
      <c r="F22" s="229">
        <v>1872</v>
      </c>
      <c r="G22" s="287"/>
      <c r="H22" s="7" t="s">
        <v>2</v>
      </c>
      <c r="I22" s="23">
        <v>2</v>
      </c>
      <c r="J22" s="7" t="s">
        <v>4</v>
      </c>
      <c r="K22" s="7" t="s">
        <v>5</v>
      </c>
      <c r="L22" s="7" t="s">
        <v>1109</v>
      </c>
      <c r="M22" s="47" t="s">
        <v>6</v>
      </c>
      <c r="N22" s="47" t="s">
        <v>7</v>
      </c>
      <c r="O22" s="47" t="s">
        <v>8</v>
      </c>
      <c r="P22" s="47" t="s">
        <v>8</v>
      </c>
      <c r="Q22" s="47" t="s">
        <v>8</v>
      </c>
      <c r="R22" s="47" t="s">
        <v>6</v>
      </c>
      <c r="S22" s="47" t="s">
        <v>9</v>
      </c>
      <c r="T22" s="23">
        <v>2</v>
      </c>
      <c r="U22" s="23"/>
      <c r="V22" s="49"/>
      <c r="W22" s="23"/>
      <c r="X22" s="23"/>
      <c r="Y22" s="23"/>
      <c r="Z22" s="23"/>
      <c r="AA22" s="23"/>
      <c r="AB22" s="230">
        <v>1690308</v>
      </c>
    </row>
    <row r="23" spans="1:30" s="5" customFormat="1" ht="39.75" customHeight="1">
      <c r="A23" s="291" t="s">
        <v>574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3"/>
      <c r="AB23" s="252">
        <f>SUM(AB21:AB22)</f>
        <v>14131114</v>
      </c>
      <c r="AC23" s="98"/>
      <c r="AD23" s="98"/>
    </row>
    <row r="24" spans="1:30" s="5" customFormat="1" ht="30" customHeight="1">
      <c r="A24" s="288" t="s">
        <v>364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90"/>
      <c r="AC24" s="98"/>
      <c r="AD24" s="98"/>
    </row>
    <row r="25" spans="1:28" s="103" customFormat="1" ht="63.75">
      <c r="A25" s="144">
        <v>1</v>
      </c>
      <c r="B25" s="253" t="s">
        <v>103</v>
      </c>
      <c r="C25" s="102" t="s">
        <v>336</v>
      </c>
      <c r="D25" s="23" t="s">
        <v>3</v>
      </c>
      <c r="E25" s="180"/>
      <c r="F25" s="144">
        <v>1967</v>
      </c>
      <c r="G25" s="231" t="s">
        <v>337</v>
      </c>
      <c r="H25" s="213" t="s">
        <v>338</v>
      </c>
      <c r="I25" s="144">
        <v>1</v>
      </c>
      <c r="J25" s="214" t="s">
        <v>339</v>
      </c>
      <c r="K25" s="102" t="s">
        <v>340</v>
      </c>
      <c r="L25" s="102" t="s">
        <v>341</v>
      </c>
      <c r="M25" s="180"/>
      <c r="N25" s="180"/>
      <c r="O25" s="180"/>
      <c r="P25" s="180"/>
      <c r="Q25" s="180"/>
      <c r="R25" s="180"/>
      <c r="S25" s="180"/>
      <c r="T25" s="144">
        <v>1</v>
      </c>
      <c r="U25" s="212">
        <v>2036.31</v>
      </c>
      <c r="V25" s="212">
        <v>3782.24</v>
      </c>
      <c r="W25" s="212">
        <v>14278.9</v>
      </c>
      <c r="X25" s="212">
        <v>2</v>
      </c>
      <c r="Y25" s="23" t="s">
        <v>3</v>
      </c>
      <c r="Z25" s="23" t="s">
        <v>3</v>
      </c>
      <c r="AA25" s="23" t="s">
        <v>3</v>
      </c>
      <c r="AB25" s="207">
        <v>10589600</v>
      </c>
    </row>
    <row r="26" spans="1:28" s="103" customFormat="1" ht="38.25">
      <c r="A26" s="144">
        <v>2</v>
      </c>
      <c r="B26" s="253" t="s">
        <v>342</v>
      </c>
      <c r="C26" s="102" t="s">
        <v>336</v>
      </c>
      <c r="D26" s="23" t="s">
        <v>3</v>
      </c>
      <c r="E26" s="180"/>
      <c r="F26" s="144">
        <v>1967</v>
      </c>
      <c r="G26" s="232" t="s">
        <v>1147</v>
      </c>
      <c r="H26" s="213" t="s">
        <v>338</v>
      </c>
      <c r="I26" s="144">
        <v>2</v>
      </c>
      <c r="J26" s="213" t="s">
        <v>343</v>
      </c>
      <c r="K26" s="214" t="s">
        <v>344</v>
      </c>
      <c r="L26" s="213" t="s">
        <v>345</v>
      </c>
      <c r="M26" s="180"/>
      <c r="N26" s="180"/>
      <c r="O26" s="180"/>
      <c r="P26" s="180"/>
      <c r="Q26" s="180"/>
      <c r="R26" s="180"/>
      <c r="S26" s="180"/>
      <c r="T26" s="144">
        <v>2</v>
      </c>
      <c r="U26" s="149">
        <v>2893.45</v>
      </c>
      <c r="V26" s="149">
        <v>2459.5</v>
      </c>
      <c r="W26" s="149">
        <v>13020.5</v>
      </c>
      <c r="X26" s="149">
        <v>1</v>
      </c>
      <c r="Y26" s="149" t="s">
        <v>76</v>
      </c>
      <c r="Z26" s="23" t="s">
        <v>3</v>
      </c>
      <c r="AA26" s="149" t="s">
        <v>76</v>
      </c>
      <c r="AB26" s="207">
        <v>7722000</v>
      </c>
    </row>
    <row r="27" spans="1:28" s="103" customFormat="1" ht="30.75" customHeight="1">
      <c r="A27" s="144">
        <v>3</v>
      </c>
      <c r="B27" s="253" t="s">
        <v>1146</v>
      </c>
      <c r="C27" s="213" t="s">
        <v>346</v>
      </c>
      <c r="D27" s="144" t="s">
        <v>347</v>
      </c>
      <c r="E27" s="180"/>
      <c r="F27" s="144">
        <v>1982</v>
      </c>
      <c r="G27" s="213" t="s">
        <v>348</v>
      </c>
      <c r="H27" s="213" t="s">
        <v>338</v>
      </c>
      <c r="I27" s="144">
        <v>3</v>
      </c>
      <c r="J27" s="213" t="s">
        <v>349</v>
      </c>
      <c r="K27" s="213" t="s">
        <v>350</v>
      </c>
      <c r="L27" s="213" t="s">
        <v>351</v>
      </c>
      <c r="M27" s="180"/>
      <c r="N27" s="180"/>
      <c r="O27" s="180"/>
      <c r="P27" s="180"/>
      <c r="Q27" s="180"/>
      <c r="R27" s="213"/>
      <c r="S27" s="180"/>
      <c r="T27" s="144">
        <v>3</v>
      </c>
      <c r="U27" s="149">
        <v>259</v>
      </c>
      <c r="V27" s="149">
        <v>259</v>
      </c>
      <c r="W27" s="149">
        <v>745</v>
      </c>
      <c r="X27" s="149">
        <v>1</v>
      </c>
      <c r="Y27" s="149" t="s">
        <v>76</v>
      </c>
      <c r="Z27" s="149" t="s">
        <v>76</v>
      </c>
      <c r="AA27" s="149" t="s">
        <v>76</v>
      </c>
      <c r="AB27" s="216">
        <v>342180.16</v>
      </c>
    </row>
    <row r="28" spans="1:28" s="103" customFormat="1" ht="25.5">
      <c r="A28" s="144">
        <v>4</v>
      </c>
      <c r="B28" s="253" t="s">
        <v>352</v>
      </c>
      <c r="C28" s="213" t="s">
        <v>336</v>
      </c>
      <c r="D28" s="23" t="s">
        <v>3</v>
      </c>
      <c r="E28" s="180"/>
      <c r="F28" s="144">
        <v>2004</v>
      </c>
      <c r="G28" s="213" t="s">
        <v>353</v>
      </c>
      <c r="H28" s="213" t="s">
        <v>338</v>
      </c>
      <c r="I28" s="144">
        <v>4</v>
      </c>
      <c r="J28" s="213" t="s">
        <v>354</v>
      </c>
      <c r="K28" s="213" t="s">
        <v>355</v>
      </c>
      <c r="L28" s="213" t="s">
        <v>356</v>
      </c>
      <c r="M28" s="180"/>
      <c r="N28" s="180"/>
      <c r="O28" s="180"/>
      <c r="P28" s="180"/>
      <c r="Q28" s="180"/>
      <c r="R28" s="213"/>
      <c r="S28" s="180"/>
      <c r="T28" s="144">
        <v>4</v>
      </c>
      <c r="U28" s="149">
        <v>860</v>
      </c>
      <c r="V28" s="149">
        <v>860</v>
      </c>
      <c r="W28" s="149">
        <v>7380</v>
      </c>
      <c r="X28" s="149">
        <v>1</v>
      </c>
      <c r="Y28" s="149" t="s">
        <v>76</v>
      </c>
      <c r="Z28" s="149" t="s">
        <v>76</v>
      </c>
      <c r="AA28" s="149" t="s">
        <v>76</v>
      </c>
      <c r="AB28" s="207">
        <v>1020000</v>
      </c>
    </row>
    <row r="29" spans="1:28" s="103" customFormat="1" ht="18" customHeight="1">
      <c r="A29" s="144">
        <v>5</v>
      </c>
      <c r="B29" s="253" t="s">
        <v>357</v>
      </c>
      <c r="C29" s="213" t="s">
        <v>336</v>
      </c>
      <c r="D29" s="23" t="s">
        <v>3</v>
      </c>
      <c r="E29" s="180"/>
      <c r="F29" s="144">
        <v>2005</v>
      </c>
      <c r="G29" s="213" t="s">
        <v>1148</v>
      </c>
      <c r="H29" s="213" t="s">
        <v>338</v>
      </c>
      <c r="I29" s="144">
        <v>5</v>
      </c>
      <c r="J29" s="213" t="s">
        <v>354</v>
      </c>
      <c r="K29" s="213" t="s">
        <v>1110</v>
      </c>
      <c r="L29" s="213" t="s">
        <v>358</v>
      </c>
      <c r="M29" s="180"/>
      <c r="N29" s="180"/>
      <c r="O29" s="180"/>
      <c r="P29" s="180"/>
      <c r="Q29" s="180"/>
      <c r="R29" s="213"/>
      <c r="S29" s="180"/>
      <c r="T29" s="144">
        <v>5</v>
      </c>
      <c r="U29" s="149">
        <v>189</v>
      </c>
      <c r="V29" s="149">
        <v>189</v>
      </c>
      <c r="W29" s="149">
        <v>567</v>
      </c>
      <c r="X29" s="149">
        <v>1</v>
      </c>
      <c r="Y29" s="149" t="s">
        <v>76</v>
      </c>
      <c r="Z29" s="149" t="s">
        <v>76</v>
      </c>
      <c r="AA29" s="149" t="s">
        <v>76</v>
      </c>
      <c r="AB29" s="207">
        <v>300000</v>
      </c>
    </row>
    <row r="30" spans="1:28" s="103" customFormat="1" ht="14.25">
      <c r="A30" s="144">
        <v>6</v>
      </c>
      <c r="B30" s="253" t="s">
        <v>359</v>
      </c>
      <c r="C30" s="213"/>
      <c r="D30" s="144"/>
      <c r="E30" s="180"/>
      <c r="F30" s="144">
        <v>1967.1982</v>
      </c>
      <c r="G30" s="213" t="s">
        <v>360</v>
      </c>
      <c r="H30" s="213" t="s">
        <v>338</v>
      </c>
      <c r="I30" s="144">
        <v>6</v>
      </c>
      <c r="J30" s="180"/>
      <c r="K30" s="180"/>
      <c r="L30" s="149"/>
      <c r="M30" s="149"/>
      <c r="N30" s="149"/>
      <c r="O30" s="213"/>
      <c r="P30" s="213"/>
      <c r="Q30" s="213"/>
      <c r="R30" s="213"/>
      <c r="S30" s="180"/>
      <c r="T30" s="144">
        <v>6</v>
      </c>
      <c r="U30" s="149"/>
      <c r="V30" s="149"/>
      <c r="W30" s="149"/>
      <c r="X30" s="149"/>
      <c r="Y30" s="180"/>
      <c r="Z30" s="180"/>
      <c r="AA30" s="180"/>
      <c r="AB30" s="216">
        <v>50816.19</v>
      </c>
    </row>
    <row r="31" spans="1:28" s="103" customFormat="1" ht="28.5" customHeight="1">
      <c r="A31" s="144">
        <v>7</v>
      </c>
      <c r="B31" s="213" t="s">
        <v>361</v>
      </c>
      <c r="C31" s="213"/>
      <c r="D31" s="144"/>
      <c r="E31" s="180"/>
      <c r="F31" s="144">
        <v>1972</v>
      </c>
      <c r="G31" s="213"/>
      <c r="H31" s="213" t="s">
        <v>338</v>
      </c>
      <c r="I31" s="144">
        <v>7</v>
      </c>
      <c r="J31" s="149"/>
      <c r="K31" s="149"/>
      <c r="L31" s="149"/>
      <c r="M31" s="149"/>
      <c r="N31" s="149"/>
      <c r="O31" s="213"/>
      <c r="P31" s="213"/>
      <c r="Q31" s="213"/>
      <c r="R31" s="213"/>
      <c r="S31" s="180"/>
      <c r="T31" s="144">
        <v>7</v>
      </c>
      <c r="U31" s="180"/>
      <c r="V31" s="180"/>
      <c r="W31" s="180"/>
      <c r="X31" s="180"/>
      <c r="Y31" s="180"/>
      <c r="Z31" s="180"/>
      <c r="AA31" s="180"/>
      <c r="AB31" s="216">
        <v>9491.8</v>
      </c>
    </row>
    <row r="32" spans="1:28" s="5" customFormat="1" ht="28.5" customHeight="1">
      <c r="A32" s="9">
        <v>8</v>
      </c>
      <c r="B32" s="7" t="s">
        <v>362</v>
      </c>
      <c r="C32" s="7"/>
      <c r="D32" s="9"/>
      <c r="E32" s="47"/>
      <c r="F32" s="9">
        <v>1971</v>
      </c>
      <c r="G32" s="7"/>
      <c r="H32" s="7" t="s">
        <v>338</v>
      </c>
      <c r="I32" s="9">
        <v>8</v>
      </c>
      <c r="J32" s="23"/>
      <c r="K32" s="23"/>
      <c r="L32" s="23"/>
      <c r="M32" s="23"/>
      <c r="N32" s="23"/>
      <c r="O32" s="7"/>
      <c r="P32" s="7"/>
      <c r="Q32" s="7"/>
      <c r="R32" s="7"/>
      <c r="S32" s="47"/>
      <c r="T32" s="9">
        <v>8</v>
      </c>
      <c r="U32" s="47"/>
      <c r="V32" s="47"/>
      <c r="W32" s="47"/>
      <c r="X32" s="47"/>
      <c r="Y32" s="47"/>
      <c r="Z32" s="47"/>
      <c r="AA32" s="47"/>
      <c r="AB32" s="37">
        <v>34173.7</v>
      </c>
    </row>
    <row r="33" spans="1:28" s="5" customFormat="1" ht="28.5" customHeight="1">
      <c r="A33" s="9">
        <v>9</v>
      </c>
      <c r="B33" s="7" t="s">
        <v>363</v>
      </c>
      <c r="C33" s="7"/>
      <c r="D33" s="9"/>
      <c r="E33" s="47"/>
      <c r="F33" s="9">
        <v>1985</v>
      </c>
      <c r="G33" s="7"/>
      <c r="H33" s="7" t="s">
        <v>338</v>
      </c>
      <c r="I33" s="9">
        <v>9</v>
      </c>
      <c r="J33" s="23"/>
      <c r="K33" s="23"/>
      <c r="L33" s="23"/>
      <c r="M33" s="23"/>
      <c r="N33" s="23"/>
      <c r="O33" s="7"/>
      <c r="P33" s="7"/>
      <c r="Q33" s="7"/>
      <c r="R33" s="7"/>
      <c r="S33" s="47"/>
      <c r="T33" s="9">
        <v>9</v>
      </c>
      <c r="U33" s="47"/>
      <c r="V33" s="47"/>
      <c r="W33" s="47"/>
      <c r="X33" s="47"/>
      <c r="Y33" s="47"/>
      <c r="Z33" s="47"/>
      <c r="AA33" s="47"/>
      <c r="AB33" s="37">
        <v>26550.98</v>
      </c>
    </row>
    <row r="34" spans="1:29" s="5" customFormat="1" ht="28.5" customHeight="1">
      <c r="A34" s="291" t="s">
        <v>574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92">
        <f>SUM(AB25:AB33)</f>
        <v>20094812.830000002</v>
      </c>
      <c r="AC34" s="98"/>
    </row>
    <row r="35" spans="1:28" s="5" customFormat="1" ht="30" customHeight="1">
      <c r="A35" s="288" t="s">
        <v>101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90"/>
    </row>
    <row r="36" spans="1:28" s="5" customFormat="1" ht="47.25" customHeight="1">
      <c r="A36" s="9">
        <v>1</v>
      </c>
      <c r="B36" s="7" t="s">
        <v>70</v>
      </c>
      <c r="C36" s="7" t="s">
        <v>71</v>
      </c>
      <c r="D36" s="23" t="s">
        <v>3</v>
      </c>
      <c r="E36" s="47"/>
      <c r="F36" s="9">
        <v>1909</v>
      </c>
      <c r="G36" s="235" t="s">
        <v>1112</v>
      </c>
      <c r="H36" s="7" t="s">
        <v>72</v>
      </c>
      <c r="I36" s="23">
        <v>1</v>
      </c>
      <c r="J36" s="47" t="s">
        <v>73</v>
      </c>
      <c r="K36" s="47" t="s">
        <v>74</v>
      </c>
      <c r="L36" s="47" t="s">
        <v>75</v>
      </c>
      <c r="M36" s="47" t="s">
        <v>76</v>
      </c>
      <c r="N36" s="47" t="s">
        <v>77</v>
      </c>
      <c r="O36" s="47" t="s">
        <v>8</v>
      </c>
      <c r="P36" s="47" t="s">
        <v>77</v>
      </c>
      <c r="Q36" s="47" t="s">
        <v>78</v>
      </c>
      <c r="R36" s="47" t="s">
        <v>6</v>
      </c>
      <c r="S36" s="47" t="s">
        <v>8</v>
      </c>
      <c r="T36" s="23">
        <v>1</v>
      </c>
      <c r="U36" s="23">
        <v>2697</v>
      </c>
      <c r="V36" s="23">
        <v>10788</v>
      </c>
      <c r="W36" s="23">
        <v>37758</v>
      </c>
      <c r="X36" s="23">
        <v>4</v>
      </c>
      <c r="Y36" s="23" t="s">
        <v>3</v>
      </c>
      <c r="Z36" s="23" t="s">
        <v>3</v>
      </c>
      <c r="AA36" s="23" t="s">
        <v>3</v>
      </c>
      <c r="AB36" s="207">
        <v>18464000</v>
      </c>
    </row>
    <row r="37" spans="1:28" s="5" customFormat="1" ht="47.25" customHeight="1">
      <c r="A37" s="9">
        <v>2</v>
      </c>
      <c r="B37" s="7" t="s">
        <v>79</v>
      </c>
      <c r="C37" s="7" t="s">
        <v>80</v>
      </c>
      <c r="D37" s="23" t="s">
        <v>3</v>
      </c>
      <c r="E37" s="47"/>
      <c r="F37" s="9">
        <v>1983</v>
      </c>
      <c r="G37" s="7" t="s">
        <v>655</v>
      </c>
      <c r="H37" s="7" t="s">
        <v>72</v>
      </c>
      <c r="I37" s="23">
        <v>2</v>
      </c>
      <c r="J37" s="47" t="s">
        <v>73</v>
      </c>
      <c r="K37" s="47" t="s">
        <v>81</v>
      </c>
      <c r="L37" s="47" t="s">
        <v>81</v>
      </c>
      <c r="M37" s="47"/>
      <c r="N37" s="47" t="s">
        <v>652</v>
      </c>
      <c r="O37" s="47" t="s">
        <v>652</v>
      </c>
      <c r="P37" s="47" t="s">
        <v>652</v>
      </c>
      <c r="Q37" s="47" t="s">
        <v>652</v>
      </c>
      <c r="R37" s="47" t="s">
        <v>652</v>
      </c>
      <c r="S37" s="47" t="s">
        <v>652</v>
      </c>
      <c r="T37" s="23">
        <v>2</v>
      </c>
      <c r="U37" s="23">
        <v>150</v>
      </c>
      <c r="V37" s="23">
        <v>150</v>
      </c>
      <c r="W37" s="23">
        <v>0</v>
      </c>
      <c r="X37" s="23">
        <v>0</v>
      </c>
      <c r="Y37" s="23" t="s">
        <v>76</v>
      </c>
      <c r="Z37" s="23" t="s">
        <v>76</v>
      </c>
      <c r="AA37" s="23" t="s">
        <v>76</v>
      </c>
      <c r="AB37" s="37">
        <v>7698.5</v>
      </c>
    </row>
    <row r="38" spans="1:28" s="5" customFormat="1" ht="47.25" customHeight="1">
      <c r="A38" s="291" t="s">
        <v>574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3"/>
      <c r="AB38" s="58">
        <f>SUM(AB36:AB37)</f>
        <v>18471698.5</v>
      </c>
    </row>
    <row r="39" spans="1:28" s="5" customFormat="1" ht="30" customHeight="1">
      <c r="A39" s="288" t="s">
        <v>1006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90"/>
    </row>
    <row r="40" spans="1:28" s="5" customFormat="1" ht="94.5" customHeight="1">
      <c r="A40" s="9">
        <v>1</v>
      </c>
      <c r="B40" s="50" t="s">
        <v>458</v>
      </c>
      <c r="C40" s="9" t="s">
        <v>459</v>
      </c>
      <c r="D40" s="9" t="s">
        <v>3</v>
      </c>
      <c r="E40" s="47"/>
      <c r="F40" s="9">
        <v>1968</v>
      </c>
      <c r="G40" s="236" t="s">
        <v>1113</v>
      </c>
      <c r="H40" s="7" t="s">
        <v>460</v>
      </c>
      <c r="I40" s="23">
        <v>1</v>
      </c>
      <c r="J40" s="7" t="s">
        <v>461</v>
      </c>
      <c r="K40" s="7" t="s">
        <v>462</v>
      </c>
      <c r="L40" s="7" t="s">
        <v>463</v>
      </c>
      <c r="M40" s="47"/>
      <c r="N40" s="48" t="s">
        <v>653</v>
      </c>
      <c r="O40" s="48" t="s">
        <v>653</v>
      </c>
      <c r="P40" s="48" t="s">
        <v>653</v>
      </c>
      <c r="Q40" s="48" t="s">
        <v>653</v>
      </c>
      <c r="R40" s="48" t="s">
        <v>653</v>
      </c>
      <c r="S40" s="48" t="s">
        <v>653</v>
      </c>
      <c r="T40" s="23">
        <v>1</v>
      </c>
      <c r="U40" s="268">
        <v>1992</v>
      </c>
      <c r="V40" s="269">
        <v>3565.1</v>
      </c>
      <c r="W40" s="268">
        <v>16087</v>
      </c>
      <c r="X40" s="23">
        <v>3</v>
      </c>
      <c r="Y40" s="50" t="s">
        <v>464</v>
      </c>
      <c r="Z40" s="23" t="s">
        <v>3</v>
      </c>
      <c r="AA40" s="7" t="s">
        <v>465</v>
      </c>
      <c r="AB40" s="56">
        <v>5925433.02</v>
      </c>
    </row>
    <row r="41" spans="1:28" s="5" customFormat="1" ht="36" customHeight="1">
      <c r="A41" s="291" t="s">
        <v>574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3"/>
      <c r="AB41" s="58">
        <f>AB40</f>
        <v>5925433.02</v>
      </c>
    </row>
    <row r="42" spans="1:30" s="5" customFormat="1" ht="30" customHeight="1">
      <c r="A42" s="306" t="s">
        <v>1005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98"/>
      <c r="AD42" s="98"/>
    </row>
    <row r="43" spans="1:30" s="5" customFormat="1" ht="63.75">
      <c r="A43" s="9">
        <v>1</v>
      </c>
      <c r="B43" s="7" t="s">
        <v>38</v>
      </c>
      <c r="C43" s="7" t="s">
        <v>39</v>
      </c>
      <c r="D43" s="23" t="s">
        <v>3</v>
      </c>
      <c r="E43" s="23" t="s">
        <v>76</v>
      </c>
      <c r="F43" s="9">
        <v>1964</v>
      </c>
      <c r="G43" s="233" t="s">
        <v>40</v>
      </c>
      <c r="H43" s="7" t="s">
        <v>41</v>
      </c>
      <c r="I43" s="23">
        <v>1</v>
      </c>
      <c r="J43" s="47" t="s">
        <v>42</v>
      </c>
      <c r="K43" s="7" t="s">
        <v>43</v>
      </c>
      <c r="L43" s="7" t="s">
        <v>44</v>
      </c>
      <c r="M43" s="47" t="s">
        <v>6</v>
      </c>
      <c r="N43" s="7" t="s">
        <v>1111</v>
      </c>
      <c r="O43" s="7" t="s">
        <v>45</v>
      </c>
      <c r="P43" s="7" t="s">
        <v>45</v>
      </c>
      <c r="Q43" s="7" t="s">
        <v>46</v>
      </c>
      <c r="R43" s="7" t="s">
        <v>45</v>
      </c>
      <c r="S43" s="7" t="s">
        <v>45</v>
      </c>
      <c r="T43" s="23">
        <v>1</v>
      </c>
      <c r="U43" s="218"/>
      <c r="V43" s="218"/>
      <c r="W43" s="218"/>
      <c r="X43" s="218"/>
      <c r="Y43" s="218"/>
      <c r="Z43" s="218"/>
      <c r="AA43" s="218"/>
      <c r="AB43" s="230">
        <v>2674268.98</v>
      </c>
      <c r="AC43" s="100"/>
      <c r="AD43" s="100"/>
    </row>
    <row r="44" spans="1:28" s="5" customFormat="1" ht="33" customHeight="1">
      <c r="A44" s="291" t="s">
        <v>574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3"/>
      <c r="AB44" s="252">
        <f>AB43</f>
        <v>2674268.98</v>
      </c>
    </row>
    <row r="45" spans="1:28" s="5" customFormat="1" ht="30" customHeight="1">
      <c r="A45" s="288" t="s">
        <v>98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90"/>
    </row>
    <row r="46" spans="1:28" s="5" customFormat="1" ht="89.25">
      <c r="A46" s="9">
        <v>1</v>
      </c>
      <c r="B46" s="219" t="s">
        <v>103</v>
      </c>
      <c r="C46" s="7" t="s">
        <v>104</v>
      </c>
      <c r="D46" s="9" t="s">
        <v>3</v>
      </c>
      <c r="E46" s="47"/>
      <c r="F46" s="273" t="s">
        <v>1107</v>
      </c>
      <c r="G46" s="220" t="s">
        <v>105</v>
      </c>
      <c r="H46" s="7" t="s">
        <v>106</v>
      </c>
      <c r="I46" s="23">
        <v>1</v>
      </c>
      <c r="J46" s="7" t="s">
        <v>107</v>
      </c>
      <c r="K46" s="7" t="s">
        <v>108</v>
      </c>
      <c r="L46" s="7" t="s">
        <v>109</v>
      </c>
      <c r="M46" s="47" t="s">
        <v>655</v>
      </c>
      <c r="N46" s="47" t="s">
        <v>654</v>
      </c>
      <c r="O46" s="47" t="s">
        <v>654</v>
      </c>
      <c r="P46" s="47" t="s">
        <v>654</v>
      </c>
      <c r="Q46" s="47" t="s">
        <v>654</v>
      </c>
      <c r="R46" s="47" t="s">
        <v>654</v>
      </c>
      <c r="S46" s="47" t="s">
        <v>654</v>
      </c>
      <c r="T46" s="23">
        <v>1</v>
      </c>
      <c r="U46" s="23">
        <v>503</v>
      </c>
      <c r="V46" s="23">
        <v>1151.44</v>
      </c>
      <c r="W46" s="23">
        <v>6175.86</v>
      </c>
      <c r="X46" s="23">
        <v>3</v>
      </c>
      <c r="Y46" s="7" t="s">
        <v>110</v>
      </c>
      <c r="Z46" s="23" t="s">
        <v>3</v>
      </c>
      <c r="AA46" s="23" t="s">
        <v>76</v>
      </c>
      <c r="AB46" s="282">
        <v>3445000</v>
      </c>
    </row>
    <row r="47" spans="1:28" s="5" customFormat="1" ht="38.25">
      <c r="A47" s="9">
        <v>2</v>
      </c>
      <c r="B47" s="219" t="s">
        <v>111</v>
      </c>
      <c r="C47" s="7" t="s">
        <v>112</v>
      </c>
      <c r="D47" s="9" t="s">
        <v>3</v>
      </c>
      <c r="E47" s="47"/>
      <c r="F47" s="273" t="s">
        <v>1106</v>
      </c>
      <c r="G47" s="221" t="s">
        <v>113</v>
      </c>
      <c r="H47" s="7" t="s">
        <v>106</v>
      </c>
      <c r="I47" s="23">
        <v>2</v>
      </c>
      <c r="J47" s="47" t="s">
        <v>114</v>
      </c>
      <c r="K47" s="7" t="s">
        <v>115</v>
      </c>
      <c r="L47" s="7" t="s">
        <v>116</v>
      </c>
      <c r="M47" s="47" t="s">
        <v>655</v>
      </c>
      <c r="N47" s="47" t="s">
        <v>654</v>
      </c>
      <c r="O47" s="47" t="s">
        <v>654</v>
      </c>
      <c r="P47" s="47" t="s">
        <v>652</v>
      </c>
      <c r="Q47" s="47" t="s">
        <v>652</v>
      </c>
      <c r="R47" s="47" t="s">
        <v>652</v>
      </c>
      <c r="S47" s="47" t="s">
        <v>652</v>
      </c>
      <c r="T47" s="23">
        <v>2</v>
      </c>
      <c r="U47" s="23">
        <v>415.8</v>
      </c>
      <c r="V47" s="23">
        <v>672.96</v>
      </c>
      <c r="W47" s="23">
        <v>3144.84</v>
      </c>
      <c r="X47" s="9" t="s">
        <v>117</v>
      </c>
      <c r="Y47" s="23" t="s">
        <v>76</v>
      </c>
      <c r="Z47" s="23" t="s">
        <v>76</v>
      </c>
      <c r="AA47" s="23" t="s">
        <v>76</v>
      </c>
      <c r="AB47" s="282">
        <v>353325</v>
      </c>
    </row>
    <row r="48" spans="1:28" s="5" customFormat="1" ht="63.75">
      <c r="A48" s="9">
        <v>3</v>
      </c>
      <c r="B48" s="219" t="s">
        <v>118</v>
      </c>
      <c r="C48" s="7" t="s">
        <v>119</v>
      </c>
      <c r="D48" s="9" t="s">
        <v>3</v>
      </c>
      <c r="E48" s="47"/>
      <c r="F48" s="273" t="s">
        <v>1105</v>
      </c>
      <c r="G48" s="220" t="s">
        <v>120</v>
      </c>
      <c r="H48" s="7" t="s">
        <v>106</v>
      </c>
      <c r="I48" s="23">
        <v>3</v>
      </c>
      <c r="J48" s="7" t="s">
        <v>121</v>
      </c>
      <c r="K48" s="7" t="s">
        <v>122</v>
      </c>
      <c r="L48" s="7" t="s">
        <v>123</v>
      </c>
      <c r="M48" s="47" t="s">
        <v>655</v>
      </c>
      <c r="N48" s="47" t="s">
        <v>654</v>
      </c>
      <c r="O48" s="47" t="s">
        <v>654</v>
      </c>
      <c r="P48" s="47" t="s">
        <v>654</v>
      </c>
      <c r="Q48" s="47" t="s">
        <v>654</v>
      </c>
      <c r="R48" s="47" t="s">
        <v>654</v>
      </c>
      <c r="S48" s="47" t="s">
        <v>654</v>
      </c>
      <c r="T48" s="23">
        <v>3</v>
      </c>
      <c r="U48" s="23">
        <v>1328.2</v>
      </c>
      <c r="V48" s="23">
        <v>5162.61</v>
      </c>
      <c r="W48" s="23">
        <v>11721.29</v>
      </c>
      <c r="X48" s="23">
        <v>3</v>
      </c>
      <c r="Y48" s="7" t="s">
        <v>1093</v>
      </c>
      <c r="Z48" s="23" t="s">
        <v>3</v>
      </c>
      <c r="AA48" s="23" t="s">
        <v>76</v>
      </c>
      <c r="AB48" s="282">
        <v>7448000</v>
      </c>
    </row>
    <row r="49" spans="1:28" s="5" customFormat="1" ht="51">
      <c r="A49" s="9">
        <v>4</v>
      </c>
      <c r="B49" s="219" t="s">
        <v>124</v>
      </c>
      <c r="C49" s="7" t="s">
        <v>125</v>
      </c>
      <c r="D49" s="9" t="s">
        <v>3</v>
      </c>
      <c r="E49" s="47"/>
      <c r="F49" s="273" t="s">
        <v>1105</v>
      </c>
      <c r="G49" s="220" t="s">
        <v>126</v>
      </c>
      <c r="H49" s="7" t="s">
        <v>106</v>
      </c>
      <c r="I49" s="23">
        <v>4</v>
      </c>
      <c r="J49" s="7" t="s">
        <v>127</v>
      </c>
      <c r="K49" s="7" t="s">
        <v>128</v>
      </c>
      <c r="L49" s="7" t="s">
        <v>129</v>
      </c>
      <c r="M49" s="47" t="s">
        <v>655</v>
      </c>
      <c r="N49" s="47" t="s">
        <v>654</v>
      </c>
      <c r="O49" s="47" t="s">
        <v>654</v>
      </c>
      <c r="P49" s="47" t="s">
        <v>654</v>
      </c>
      <c r="Q49" s="47" t="s">
        <v>654</v>
      </c>
      <c r="R49" s="47" t="s">
        <v>652</v>
      </c>
      <c r="S49" s="47" t="s">
        <v>654</v>
      </c>
      <c r="T49" s="23">
        <v>4</v>
      </c>
      <c r="U49" s="23">
        <v>216.6</v>
      </c>
      <c r="V49" s="23">
        <v>616.81</v>
      </c>
      <c r="W49" s="23">
        <v>3433.23</v>
      </c>
      <c r="X49" s="23">
        <v>1</v>
      </c>
      <c r="Y49" s="23" t="s">
        <v>76</v>
      </c>
      <c r="Z49" s="23" t="s">
        <v>3</v>
      </c>
      <c r="AA49" s="23" t="s">
        <v>76</v>
      </c>
      <c r="AB49" s="282">
        <v>431900</v>
      </c>
    </row>
    <row r="50" spans="1:28" s="5" customFormat="1" ht="38.25">
      <c r="A50" s="9">
        <v>5</v>
      </c>
      <c r="B50" s="219" t="s">
        <v>130</v>
      </c>
      <c r="C50" s="7" t="s">
        <v>131</v>
      </c>
      <c r="D50" s="9" t="s">
        <v>3</v>
      </c>
      <c r="E50" s="47"/>
      <c r="F50" s="273" t="s">
        <v>1104</v>
      </c>
      <c r="G50" s="221" t="s">
        <v>132</v>
      </c>
      <c r="H50" s="7" t="s">
        <v>106</v>
      </c>
      <c r="I50" s="23">
        <v>5</v>
      </c>
      <c r="J50" s="47" t="s">
        <v>133</v>
      </c>
      <c r="K50" s="7" t="s">
        <v>134</v>
      </c>
      <c r="L50" s="7" t="s">
        <v>135</v>
      </c>
      <c r="M50" s="47" t="s">
        <v>655</v>
      </c>
      <c r="N50" s="47" t="s">
        <v>654</v>
      </c>
      <c r="O50" s="47" t="s">
        <v>652</v>
      </c>
      <c r="P50" s="47" t="s">
        <v>652</v>
      </c>
      <c r="Q50" s="47" t="s">
        <v>652</v>
      </c>
      <c r="R50" s="47" t="s">
        <v>652</v>
      </c>
      <c r="S50" s="47" t="s">
        <v>652</v>
      </c>
      <c r="T50" s="23">
        <v>5</v>
      </c>
      <c r="U50" s="23">
        <v>347.52</v>
      </c>
      <c r="V50" s="23">
        <v>347.52</v>
      </c>
      <c r="W50" s="23"/>
      <c r="X50" s="23"/>
      <c r="Y50" s="23" t="s">
        <v>76</v>
      </c>
      <c r="Z50" s="23" t="s">
        <v>76</v>
      </c>
      <c r="AA50" s="23" t="s">
        <v>76</v>
      </c>
      <c r="AB50" s="222">
        <v>31194</v>
      </c>
    </row>
    <row r="51" spans="1:28" s="5" customFormat="1" ht="38.25">
      <c r="A51" s="9">
        <v>6</v>
      </c>
      <c r="B51" s="219" t="s">
        <v>136</v>
      </c>
      <c r="C51" s="7" t="s">
        <v>137</v>
      </c>
      <c r="D51" s="9" t="s">
        <v>3</v>
      </c>
      <c r="E51" s="47"/>
      <c r="F51" s="273" t="s">
        <v>1103</v>
      </c>
      <c r="G51" s="221" t="s">
        <v>138</v>
      </c>
      <c r="H51" s="7" t="s">
        <v>106</v>
      </c>
      <c r="I51" s="23">
        <v>6</v>
      </c>
      <c r="J51" s="47" t="s">
        <v>139</v>
      </c>
      <c r="K51" s="7" t="s">
        <v>140</v>
      </c>
      <c r="L51" s="7" t="s">
        <v>141</v>
      </c>
      <c r="M51" s="47" t="s">
        <v>655</v>
      </c>
      <c r="N51" s="47" t="s">
        <v>654</v>
      </c>
      <c r="O51" s="47" t="s">
        <v>654</v>
      </c>
      <c r="P51" s="47" t="s">
        <v>652</v>
      </c>
      <c r="Q51" s="47" t="s">
        <v>652</v>
      </c>
      <c r="R51" s="47" t="s">
        <v>652</v>
      </c>
      <c r="S51" s="47" t="s">
        <v>652</v>
      </c>
      <c r="T51" s="23">
        <v>6</v>
      </c>
      <c r="U51" s="23">
        <v>342.9</v>
      </c>
      <c r="V51" s="23">
        <v>472.16</v>
      </c>
      <c r="W51" s="23">
        <v>1403.02</v>
      </c>
      <c r="X51" s="9" t="s">
        <v>117</v>
      </c>
      <c r="Y51" s="23" t="s">
        <v>76</v>
      </c>
      <c r="Z51" s="23" t="s">
        <v>3</v>
      </c>
      <c r="AA51" s="23" t="s">
        <v>76</v>
      </c>
      <c r="AB51" s="222">
        <v>10136.7</v>
      </c>
    </row>
    <row r="52" spans="1:28" s="5" customFormat="1" ht="89.25">
      <c r="A52" s="9">
        <v>7</v>
      </c>
      <c r="B52" s="219" t="s">
        <v>142</v>
      </c>
      <c r="C52" s="7" t="s">
        <v>143</v>
      </c>
      <c r="D52" s="9" t="s">
        <v>3</v>
      </c>
      <c r="E52" s="47"/>
      <c r="F52" s="273" t="s">
        <v>1102</v>
      </c>
      <c r="G52" s="221" t="s">
        <v>144</v>
      </c>
      <c r="H52" s="7" t="s">
        <v>106</v>
      </c>
      <c r="I52" s="23">
        <v>7</v>
      </c>
      <c r="J52" s="7" t="s">
        <v>145</v>
      </c>
      <c r="K52" s="47" t="s">
        <v>146</v>
      </c>
      <c r="L52" s="7" t="s">
        <v>147</v>
      </c>
      <c r="M52" s="47" t="s">
        <v>655</v>
      </c>
      <c r="N52" s="47" t="s">
        <v>654</v>
      </c>
      <c r="O52" s="47" t="s">
        <v>654</v>
      </c>
      <c r="P52" s="47" t="s">
        <v>654</v>
      </c>
      <c r="Q52" s="47" t="s">
        <v>654</v>
      </c>
      <c r="R52" s="47" t="s">
        <v>654</v>
      </c>
      <c r="S52" s="47" t="s">
        <v>654</v>
      </c>
      <c r="T52" s="23">
        <v>7</v>
      </c>
      <c r="U52" s="23">
        <v>1861</v>
      </c>
      <c r="V52" s="23">
        <v>1734.3</v>
      </c>
      <c r="W52" s="23">
        <v>15900</v>
      </c>
      <c r="X52" s="23">
        <v>1</v>
      </c>
      <c r="Y52" s="23" t="s">
        <v>76</v>
      </c>
      <c r="Z52" s="23" t="s">
        <v>3</v>
      </c>
      <c r="AA52" s="23" t="s">
        <v>76</v>
      </c>
      <c r="AB52" s="223">
        <v>3385843.91</v>
      </c>
    </row>
    <row r="53" spans="1:28" s="5" customFormat="1" ht="37.5" customHeight="1">
      <c r="A53" s="9">
        <v>8</v>
      </c>
      <c r="B53" s="219" t="s">
        <v>148</v>
      </c>
      <c r="C53" s="7"/>
      <c r="D53" s="7"/>
      <c r="E53" s="47"/>
      <c r="F53" s="273" t="s">
        <v>1101</v>
      </c>
      <c r="G53" s="224"/>
      <c r="H53" s="7" t="s">
        <v>106</v>
      </c>
      <c r="I53" s="23">
        <v>8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23">
        <v>8</v>
      </c>
      <c r="U53" s="23"/>
      <c r="V53" s="23"/>
      <c r="W53" s="23"/>
      <c r="X53" s="47"/>
      <c r="Y53" s="47"/>
      <c r="Z53" s="47"/>
      <c r="AA53" s="47"/>
      <c r="AB53" s="222">
        <v>18898.5</v>
      </c>
    </row>
    <row r="54" spans="1:28" s="5" customFormat="1" ht="37.5" customHeight="1">
      <c r="A54" s="9">
        <v>9</v>
      </c>
      <c r="B54" s="219" t="s">
        <v>149</v>
      </c>
      <c r="C54" s="7"/>
      <c r="D54" s="7"/>
      <c r="E54" s="47"/>
      <c r="F54" s="273" t="s">
        <v>1100</v>
      </c>
      <c r="G54" s="224"/>
      <c r="H54" s="7" t="s">
        <v>106</v>
      </c>
      <c r="I54" s="23">
        <v>9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23">
        <v>9</v>
      </c>
      <c r="U54" s="23"/>
      <c r="V54" s="23"/>
      <c r="W54" s="23"/>
      <c r="X54" s="47"/>
      <c r="Y54" s="47"/>
      <c r="Z54" s="47"/>
      <c r="AA54" s="47"/>
      <c r="AB54" s="222">
        <v>8548.29</v>
      </c>
    </row>
    <row r="55" spans="1:28" s="5" customFormat="1" ht="37.5" customHeight="1">
      <c r="A55" s="9">
        <v>10</v>
      </c>
      <c r="B55" s="219" t="s">
        <v>150</v>
      </c>
      <c r="C55" s="7"/>
      <c r="D55" s="7"/>
      <c r="E55" s="47"/>
      <c r="F55" s="273" t="s">
        <v>1099</v>
      </c>
      <c r="G55" s="224"/>
      <c r="H55" s="7" t="s">
        <v>106</v>
      </c>
      <c r="I55" s="23">
        <v>10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23">
        <v>10</v>
      </c>
      <c r="U55" s="23"/>
      <c r="V55" s="23"/>
      <c r="W55" s="23"/>
      <c r="X55" s="47"/>
      <c r="Y55" s="47"/>
      <c r="Z55" s="47"/>
      <c r="AA55" s="47"/>
      <c r="AB55" s="222">
        <v>31212</v>
      </c>
    </row>
    <row r="56" spans="1:28" s="5" customFormat="1" ht="37.5" customHeight="1">
      <c r="A56" s="9">
        <v>11</v>
      </c>
      <c r="B56" s="219" t="s">
        <v>151</v>
      </c>
      <c r="C56" s="7"/>
      <c r="D56" s="7"/>
      <c r="E56" s="47"/>
      <c r="F56" s="273" t="s">
        <v>1098</v>
      </c>
      <c r="G56" s="224"/>
      <c r="H56" s="7"/>
      <c r="I56" s="23">
        <v>11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23">
        <v>11</v>
      </c>
      <c r="U56" s="23"/>
      <c r="V56" s="23"/>
      <c r="W56" s="23"/>
      <c r="X56" s="47"/>
      <c r="Y56" s="47"/>
      <c r="Z56" s="47"/>
      <c r="AA56" s="47"/>
      <c r="AB56" s="222">
        <v>38242.49</v>
      </c>
    </row>
    <row r="57" spans="1:28" s="5" customFormat="1" ht="37.5" customHeight="1">
      <c r="A57" s="291" t="s">
        <v>574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3"/>
      <c r="AB57" s="252">
        <f>SUM(AB46:AB56)</f>
        <v>15202300.889999999</v>
      </c>
    </row>
    <row r="58" spans="1:28" s="5" customFormat="1" ht="30" customHeight="1">
      <c r="A58" s="288" t="s">
        <v>1004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90"/>
    </row>
    <row r="59" spans="1:28" s="101" customFormat="1" ht="67.5" customHeight="1">
      <c r="A59" s="9">
        <v>1</v>
      </c>
      <c r="B59" s="9" t="s">
        <v>515</v>
      </c>
      <c r="C59" s="9" t="s">
        <v>516</v>
      </c>
      <c r="D59" s="23" t="s">
        <v>3</v>
      </c>
      <c r="E59" s="23"/>
      <c r="F59" s="9">
        <v>1937</v>
      </c>
      <c r="G59" s="236" t="s">
        <v>517</v>
      </c>
      <c r="H59" s="9" t="s">
        <v>518</v>
      </c>
      <c r="I59" s="23">
        <v>1</v>
      </c>
      <c r="J59" s="23" t="s">
        <v>219</v>
      </c>
      <c r="K59" s="23" t="s">
        <v>233</v>
      </c>
      <c r="L59" s="23" t="s">
        <v>519</v>
      </c>
      <c r="M59" s="23" t="s">
        <v>655</v>
      </c>
      <c r="N59" s="48" t="s">
        <v>227</v>
      </c>
      <c r="O59" s="48" t="s">
        <v>653</v>
      </c>
      <c r="P59" s="48" t="s">
        <v>653</v>
      </c>
      <c r="Q59" s="48" t="s">
        <v>653</v>
      </c>
      <c r="R59" s="48" t="s">
        <v>652</v>
      </c>
      <c r="S59" s="48" t="s">
        <v>227</v>
      </c>
      <c r="T59" s="23">
        <v>1</v>
      </c>
      <c r="U59" s="23"/>
      <c r="V59" s="23"/>
      <c r="W59" s="23"/>
      <c r="X59" s="23"/>
      <c r="Y59" s="23"/>
      <c r="Z59" s="23"/>
      <c r="AA59" s="23"/>
      <c r="AB59" s="266">
        <v>1662000</v>
      </c>
    </row>
    <row r="60" spans="1:28" s="101" customFormat="1" ht="25.5" customHeight="1">
      <c r="A60" s="9">
        <v>2</v>
      </c>
      <c r="B60" s="9" t="s">
        <v>520</v>
      </c>
      <c r="C60" s="9"/>
      <c r="D60" s="23" t="s">
        <v>3</v>
      </c>
      <c r="E60" s="23"/>
      <c r="F60" s="9">
        <v>2005</v>
      </c>
      <c r="G60" s="9"/>
      <c r="H60" s="9" t="s">
        <v>518</v>
      </c>
      <c r="I60" s="23">
        <v>2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2</v>
      </c>
      <c r="U60" s="23"/>
      <c r="V60" s="23"/>
      <c r="W60" s="23"/>
      <c r="X60" s="23"/>
      <c r="Y60" s="23"/>
      <c r="Z60" s="23"/>
      <c r="AA60" s="23"/>
      <c r="AB60" s="86">
        <v>15362.02</v>
      </c>
    </row>
    <row r="61" spans="1:28" s="101" customFormat="1" ht="35.25" customHeight="1">
      <c r="A61" s="291" t="s">
        <v>574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3"/>
      <c r="AB61" s="267">
        <f>SUM(AB59:AB60)</f>
        <v>1677362.02</v>
      </c>
    </row>
    <row r="62" spans="1:28" s="101" customFormat="1" ht="30" customHeight="1">
      <c r="A62" s="288" t="s">
        <v>748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90"/>
    </row>
    <row r="63" spans="1:28" s="5" customFormat="1" ht="51">
      <c r="A63" s="9">
        <v>1</v>
      </c>
      <c r="B63" s="7" t="s">
        <v>474</v>
      </c>
      <c r="C63" s="7" t="s">
        <v>475</v>
      </c>
      <c r="D63" s="23" t="s">
        <v>3</v>
      </c>
      <c r="E63" s="47"/>
      <c r="F63" s="9">
        <v>1799</v>
      </c>
      <c r="G63" s="235" t="s">
        <v>476</v>
      </c>
      <c r="H63" s="7" t="s">
        <v>477</v>
      </c>
      <c r="I63" s="23">
        <v>1</v>
      </c>
      <c r="J63" s="7" t="s">
        <v>478</v>
      </c>
      <c r="K63" s="7" t="s">
        <v>479</v>
      </c>
      <c r="L63" s="7" t="s">
        <v>480</v>
      </c>
      <c r="M63" s="47" t="s">
        <v>76</v>
      </c>
      <c r="N63" s="47" t="s">
        <v>653</v>
      </c>
      <c r="O63" s="47" t="s">
        <v>653</v>
      </c>
      <c r="P63" s="47" t="s">
        <v>653</v>
      </c>
      <c r="Q63" s="47" t="s">
        <v>653</v>
      </c>
      <c r="R63" s="47" t="s">
        <v>652</v>
      </c>
      <c r="S63" s="47" t="s">
        <v>653</v>
      </c>
      <c r="T63" s="23">
        <v>1</v>
      </c>
      <c r="U63" s="23">
        <v>626.13</v>
      </c>
      <c r="V63" s="23">
        <v>850.9</v>
      </c>
      <c r="W63" s="23">
        <v>6033</v>
      </c>
      <c r="X63" s="23">
        <v>3</v>
      </c>
      <c r="Y63" s="23" t="s">
        <v>3</v>
      </c>
      <c r="Z63" s="23" t="s">
        <v>3</v>
      </c>
      <c r="AA63" s="23" t="s">
        <v>3</v>
      </c>
      <c r="AB63" s="112">
        <v>3829050</v>
      </c>
    </row>
    <row r="64" spans="1:28" s="5" customFormat="1" ht="51">
      <c r="A64" s="9">
        <v>2</v>
      </c>
      <c r="B64" s="7" t="s">
        <v>481</v>
      </c>
      <c r="C64" s="7" t="s">
        <v>482</v>
      </c>
      <c r="D64" s="23" t="s">
        <v>3</v>
      </c>
      <c r="E64" s="47"/>
      <c r="F64" s="9">
        <v>1799</v>
      </c>
      <c r="G64" s="7" t="s">
        <v>483</v>
      </c>
      <c r="H64" s="7" t="s">
        <v>477</v>
      </c>
      <c r="I64" s="23">
        <v>2</v>
      </c>
      <c r="J64" s="7" t="s">
        <v>478</v>
      </c>
      <c r="K64" s="7" t="s">
        <v>479</v>
      </c>
      <c r="L64" s="7" t="s">
        <v>480</v>
      </c>
      <c r="M64" s="47" t="s">
        <v>76</v>
      </c>
      <c r="N64" s="47" t="s">
        <v>653</v>
      </c>
      <c r="O64" s="47" t="s">
        <v>653</v>
      </c>
      <c r="P64" s="47" t="s">
        <v>653</v>
      </c>
      <c r="Q64" s="47" t="s">
        <v>653</v>
      </c>
      <c r="R64" s="47" t="s">
        <v>652</v>
      </c>
      <c r="S64" s="47" t="s">
        <v>653</v>
      </c>
      <c r="T64" s="23">
        <v>2</v>
      </c>
      <c r="U64" s="23">
        <v>252.22</v>
      </c>
      <c r="V64" s="23">
        <v>480</v>
      </c>
      <c r="W64" s="23">
        <v>2425</v>
      </c>
      <c r="X64" s="23">
        <v>3</v>
      </c>
      <c r="Y64" s="23" t="s">
        <v>3</v>
      </c>
      <c r="Z64" s="23" t="s">
        <v>3</v>
      </c>
      <c r="AA64" s="23" t="s">
        <v>3</v>
      </c>
      <c r="AB64" s="116">
        <v>2125206.01</v>
      </c>
    </row>
    <row r="65" spans="1:28" s="5" customFormat="1" ht="51">
      <c r="A65" s="9">
        <v>3</v>
      </c>
      <c r="B65" s="7" t="s">
        <v>484</v>
      </c>
      <c r="C65" s="7" t="s">
        <v>482</v>
      </c>
      <c r="D65" s="23" t="s">
        <v>3</v>
      </c>
      <c r="E65" s="47"/>
      <c r="F65" s="9">
        <v>1799</v>
      </c>
      <c r="G65" s="7" t="s">
        <v>483</v>
      </c>
      <c r="H65" s="7" t="s">
        <v>477</v>
      </c>
      <c r="I65" s="23">
        <v>3</v>
      </c>
      <c r="J65" s="7" t="s">
        <v>478</v>
      </c>
      <c r="K65" s="7" t="s">
        <v>479</v>
      </c>
      <c r="L65" s="7" t="s">
        <v>480</v>
      </c>
      <c r="M65" s="47" t="s">
        <v>76</v>
      </c>
      <c r="N65" s="47" t="s">
        <v>653</v>
      </c>
      <c r="O65" s="47" t="s">
        <v>653</v>
      </c>
      <c r="P65" s="47" t="s">
        <v>653</v>
      </c>
      <c r="Q65" s="47" t="s">
        <v>653</v>
      </c>
      <c r="R65" s="47" t="s">
        <v>652</v>
      </c>
      <c r="S65" s="47" t="s">
        <v>653</v>
      </c>
      <c r="T65" s="23">
        <v>3</v>
      </c>
      <c r="U65" s="23">
        <v>260.38</v>
      </c>
      <c r="V65" s="23">
        <v>511.34</v>
      </c>
      <c r="W65" s="23">
        <v>2671</v>
      </c>
      <c r="X65" s="23">
        <v>3</v>
      </c>
      <c r="Y65" s="23" t="s">
        <v>3</v>
      </c>
      <c r="Z65" s="23" t="s">
        <v>3</v>
      </c>
      <c r="AA65" s="23" t="s">
        <v>3</v>
      </c>
      <c r="AB65" s="116">
        <v>2097501.55</v>
      </c>
    </row>
    <row r="66" spans="1:28" s="5" customFormat="1" ht="51">
      <c r="A66" s="9">
        <v>4</v>
      </c>
      <c r="B66" s="7" t="s">
        <v>485</v>
      </c>
      <c r="C66" s="7" t="s">
        <v>486</v>
      </c>
      <c r="D66" s="23" t="s">
        <v>3</v>
      </c>
      <c r="E66" s="47"/>
      <c r="F66" s="9">
        <v>1975</v>
      </c>
      <c r="G66" s="7" t="s">
        <v>487</v>
      </c>
      <c r="H66" s="7" t="s">
        <v>477</v>
      </c>
      <c r="I66" s="23">
        <v>4</v>
      </c>
      <c r="J66" s="7" t="s">
        <v>488</v>
      </c>
      <c r="K66" s="7" t="s">
        <v>479</v>
      </c>
      <c r="L66" s="7" t="s">
        <v>489</v>
      </c>
      <c r="M66" s="47" t="s">
        <v>512</v>
      </c>
      <c r="N66" s="47" t="s">
        <v>653</v>
      </c>
      <c r="O66" s="47" t="s">
        <v>653</v>
      </c>
      <c r="P66" s="47" t="s">
        <v>653</v>
      </c>
      <c r="Q66" s="47" t="s">
        <v>653</v>
      </c>
      <c r="R66" s="47" t="s">
        <v>513</v>
      </c>
      <c r="S66" s="47" t="s">
        <v>653</v>
      </c>
      <c r="T66" s="23">
        <v>4</v>
      </c>
      <c r="U66" s="23">
        <v>319.37</v>
      </c>
      <c r="V66" s="23">
        <v>262.2</v>
      </c>
      <c r="W66" s="23">
        <v>1201</v>
      </c>
      <c r="X66" s="23">
        <v>1</v>
      </c>
      <c r="Y66" s="149" t="s">
        <v>76</v>
      </c>
      <c r="Z66" s="23" t="s">
        <v>3</v>
      </c>
      <c r="AA66" s="149" t="s">
        <v>76</v>
      </c>
      <c r="AB66" s="116">
        <v>294959</v>
      </c>
    </row>
    <row r="67" spans="1:28" s="5" customFormat="1" ht="51">
      <c r="A67" s="9">
        <v>5</v>
      </c>
      <c r="B67" s="7" t="s">
        <v>490</v>
      </c>
      <c r="C67" s="7" t="s">
        <v>491</v>
      </c>
      <c r="D67" s="23" t="s">
        <v>3</v>
      </c>
      <c r="E67" s="47"/>
      <c r="F67" s="9">
        <v>1983</v>
      </c>
      <c r="G67" s="7" t="s">
        <v>492</v>
      </c>
      <c r="H67" s="7" t="s">
        <v>477</v>
      </c>
      <c r="I67" s="23">
        <v>5</v>
      </c>
      <c r="J67" s="7" t="s">
        <v>493</v>
      </c>
      <c r="K67" s="7" t="s">
        <v>479</v>
      </c>
      <c r="L67" s="7" t="s">
        <v>494</v>
      </c>
      <c r="M67" s="47" t="s">
        <v>512</v>
      </c>
      <c r="N67" s="47" t="s">
        <v>653</v>
      </c>
      <c r="O67" s="47" t="s">
        <v>653</v>
      </c>
      <c r="P67" s="47" t="s">
        <v>653</v>
      </c>
      <c r="Q67" s="47" t="s">
        <v>653</v>
      </c>
      <c r="R67" s="47" t="s">
        <v>652</v>
      </c>
      <c r="S67" s="47" t="s">
        <v>653</v>
      </c>
      <c r="T67" s="23">
        <v>5</v>
      </c>
      <c r="U67" s="23">
        <v>115.97</v>
      </c>
      <c r="V67" s="23">
        <v>102.73</v>
      </c>
      <c r="W67" s="23">
        <v>384</v>
      </c>
      <c r="X67" s="23">
        <v>1</v>
      </c>
      <c r="Y67" s="149" t="s">
        <v>76</v>
      </c>
      <c r="Z67" s="149" t="s">
        <v>76</v>
      </c>
      <c r="AA67" s="149" t="s">
        <v>76</v>
      </c>
      <c r="AB67" s="116">
        <v>55000</v>
      </c>
    </row>
    <row r="68" spans="1:28" s="5" customFormat="1" ht="32.25" customHeight="1">
      <c r="A68" s="9">
        <v>6</v>
      </c>
      <c r="B68" s="7" t="s">
        <v>495</v>
      </c>
      <c r="C68" s="7"/>
      <c r="D68" s="7"/>
      <c r="E68" s="47"/>
      <c r="F68" s="9">
        <v>1975</v>
      </c>
      <c r="G68" s="7"/>
      <c r="H68" s="7"/>
      <c r="I68" s="23">
        <v>6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23">
        <v>6</v>
      </c>
      <c r="U68" s="47"/>
      <c r="V68" s="47"/>
      <c r="W68" s="47"/>
      <c r="X68" s="47"/>
      <c r="Y68" s="47"/>
      <c r="Z68" s="47"/>
      <c r="AA68" s="47"/>
      <c r="AB68" s="116">
        <v>72000</v>
      </c>
    </row>
    <row r="69" spans="1:28" s="5" customFormat="1" ht="32.25" customHeight="1">
      <c r="A69" s="9">
        <v>7</v>
      </c>
      <c r="B69" s="7" t="s">
        <v>496</v>
      </c>
      <c r="C69" s="7"/>
      <c r="D69" s="7"/>
      <c r="E69" s="47"/>
      <c r="F69" s="9">
        <v>1975</v>
      </c>
      <c r="G69" s="7"/>
      <c r="H69" s="7"/>
      <c r="I69" s="23">
        <v>7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23">
        <v>7</v>
      </c>
      <c r="U69" s="47"/>
      <c r="V69" s="47"/>
      <c r="W69" s="47"/>
      <c r="X69" s="47"/>
      <c r="Y69" s="47"/>
      <c r="Z69" s="47"/>
      <c r="AA69" s="47"/>
      <c r="AB69" s="116">
        <v>32843.1</v>
      </c>
    </row>
    <row r="70" spans="1:28" s="5" customFormat="1" ht="32.25" customHeight="1">
      <c r="A70" s="9">
        <v>8</v>
      </c>
      <c r="B70" s="7" t="s">
        <v>497</v>
      </c>
      <c r="C70" s="7"/>
      <c r="D70" s="7"/>
      <c r="E70" s="47"/>
      <c r="F70" s="9">
        <v>1975</v>
      </c>
      <c r="G70" s="7"/>
      <c r="H70" s="7"/>
      <c r="I70" s="23">
        <v>8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23">
        <v>8</v>
      </c>
      <c r="U70" s="47"/>
      <c r="V70" s="47"/>
      <c r="W70" s="47"/>
      <c r="X70" s="47"/>
      <c r="Y70" s="47"/>
      <c r="Z70" s="47"/>
      <c r="AA70" s="47"/>
      <c r="AB70" s="116">
        <v>15000</v>
      </c>
    </row>
    <row r="71" spans="1:28" s="5" customFormat="1" ht="32.25" customHeight="1">
      <c r="A71" s="9">
        <v>9</v>
      </c>
      <c r="B71" s="7" t="s">
        <v>498</v>
      </c>
      <c r="C71" s="7"/>
      <c r="D71" s="7"/>
      <c r="E71" s="47"/>
      <c r="F71" s="9">
        <v>1975</v>
      </c>
      <c r="G71" s="7"/>
      <c r="H71" s="7"/>
      <c r="I71" s="23">
        <v>9</v>
      </c>
      <c r="J71" s="47"/>
      <c r="K71" s="47"/>
      <c r="L71" s="47"/>
      <c r="M71" s="47"/>
      <c r="N71" s="47"/>
      <c r="O71" s="217" t="s">
        <v>499</v>
      </c>
      <c r="P71" s="47"/>
      <c r="Q71" s="47"/>
      <c r="R71" s="47"/>
      <c r="S71" s="47"/>
      <c r="T71" s="23">
        <v>9</v>
      </c>
      <c r="U71" s="47"/>
      <c r="V71" s="47"/>
      <c r="W71" s="47"/>
      <c r="X71" s="47"/>
      <c r="Y71" s="47"/>
      <c r="Z71" s="47"/>
      <c r="AA71" s="47"/>
      <c r="AB71" s="116">
        <v>25000</v>
      </c>
    </row>
    <row r="72" spans="1:28" s="5" customFormat="1" ht="32.25" customHeight="1">
      <c r="A72" s="9">
        <v>10</v>
      </c>
      <c r="B72" s="7" t="s">
        <v>500</v>
      </c>
      <c r="C72" s="7"/>
      <c r="D72" s="7"/>
      <c r="E72" s="47"/>
      <c r="F72" s="9">
        <v>1995</v>
      </c>
      <c r="G72" s="7"/>
      <c r="H72" s="7"/>
      <c r="I72" s="23">
        <v>10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23">
        <v>10</v>
      </c>
      <c r="U72" s="47"/>
      <c r="V72" s="47"/>
      <c r="W72" s="47"/>
      <c r="X72" s="47"/>
      <c r="Y72" s="47"/>
      <c r="Z72" s="47"/>
      <c r="AA72" s="47"/>
      <c r="AB72" s="116">
        <v>91220.96</v>
      </c>
    </row>
    <row r="73" spans="1:28" s="5" customFormat="1" ht="32.25" customHeight="1">
      <c r="A73" s="9">
        <v>11</v>
      </c>
      <c r="B73" s="7" t="s">
        <v>501</v>
      </c>
      <c r="C73" s="7"/>
      <c r="D73" s="7"/>
      <c r="E73" s="47"/>
      <c r="F73" s="9">
        <v>2007</v>
      </c>
      <c r="G73" s="7"/>
      <c r="H73" s="7"/>
      <c r="I73" s="23">
        <v>11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23">
        <v>11</v>
      </c>
      <c r="U73" s="47"/>
      <c r="V73" s="47"/>
      <c r="W73" s="47"/>
      <c r="X73" s="47"/>
      <c r="Y73" s="47"/>
      <c r="Z73" s="47"/>
      <c r="AA73" s="47"/>
      <c r="AB73" s="116">
        <v>149205.52</v>
      </c>
    </row>
    <row r="74" spans="1:28" s="5" customFormat="1" ht="32.25" customHeight="1">
      <c r="A74" s="9">
        <v>12</v>
      </c>
      <c r="B74" s="7" t="s">
        <v>501</v>
      </c>
      <c r="C74" s="7"/>
      <c r="D74" s="7"/>
      <c r="E74" s="47"/>
      <c r="F74" s="9">
        <v>2007</v>
      </c>
      <c r="G74" s="7"/>
      <c r="H74" s="7"/>
      <c r="I74" s="23">
        <v>12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23">
        <v>12</v>
      </c>
      <c r="U74" s="47"/>
      <c r="V74" s="47"/>
      <c r="W74" s="47"/>
      <c r="X74" s="47"/>
      <c r="Y74" s="47"/>
      <c r="Z74" s="47"/>
      <c r="AA74" s="47"/>
      <c r="AB74" s="116">
        <v>115370.76</v>
      </c>
    </row>
    <row r="75" spans="1:28" s="5" customFormat="1" ht="32.25" customHeight="1">
      <c r="A75" s="9">
        <v>13</v>
      </c>
      <c r="B75" s="7" t="s">
        <v>502</v>
      </c>
      <c r="C75" s="7"/>
      <c r="D75" s="7"/>
      <c r="E75" s="47"/>
      <c r="F75" s="9">
        <v>2007</v>
      </c>
      <c r="G75" s="7"/>
      <c r="H75" s="7"/>
      <c r="I75" s="23">
        <v>13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23">
        <v>13</v>
      </c>
      <c r="U75" s="47"/>
      <c r="V75" s="47"/>
      <c r="W75" s="47"/>
      <c r="X75" s="47"/>
      <c r="Y75" s="47"/>
      <c r="Z75" s="47"/>
      <c r="AA75" s="47"/>
      <c r="AB75" s="116">
        <v>68000</v>
      </c>
    </row>
    <row r="76" spans="1:28" s="5" customFormat="1" ht="32.25" customHeight="1">
      <c r="A76" s="291" t="s">
        <v>574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3"/>
      <c r="AB76" s="58">
        <f>SUM(AB63:AB75)</f>
        <v>8970356.899999999</v>
      </c>
    </row>
    <row r="77" spans="1:28" s="5" customFormat="1" ht="30" customHeight="1">
      <c r="A77" s="288" t="s">
        <v>246</v>
      </c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90"/>
    </row>
    <row r="78" spans="1:28" s="5" customFormat="1" ht="44.25" customHeight="1">
      <c r="A78" s="9">
        <v>1</v>
      </c>
      <c r="B78" s="7" t="s">
        <v>214</v>
      </c>
      <c r="C78" s="7" t="s">
        <v>215</v>
      </c>
      <c r="D78" s="9" t="s">
        <v>3</v>
      </c>
      <c r="E78" s="23" t="s">
        <v>3</v>
      </c>
      <c r="F78" s="9" t="s">
        <v>216</v>
      </c>
      <c r="G78" s="235" t="s">
        <v>217</v>
      </c>
      <c r="H78" s="7" t="s">
        <v>218</v>
      </c>
      <c r="I78" s="23">
        <v>1</v>
      </c>
      <c r="J78" s="47" t="s">
        <v>219</v>
      </c>
      <c r="K78" s="47" t="s">
        <v>220</v>
      </c>
      <c r="L78" s="7" t="s">
        <v>221</v>
      </c>
      <c r="M78" s="23" t="s">
        <v>76</v>
      </c>
      <c r="N78" s="23" t="s">
        <v>653</v>
      </c>
      <c r="O78" s="23" t="s">
        <v>653</v>
      </c>
      <c r="P78" s="23" t="s">
        <v>653</v>
      </c>
      <c r="Q78" s="23" t="s">
        <v>653</v>
      </c>
      <c r="R78" s="23" t="s">
        <v>652</v>
      </c>
      <c r="S78" s="23" t="s">
        <v>653</v>
      </c>
      <c r="T78" s="23">
        <v>1</v>
      </c>
      <c r="U78" s="23">
        <v>451</v>
      </c>
      <c r="V78" s="23">
        <v>451</v>
      </c>
      <c r="W78" s="23">
        <v>3741</v>
      </c>
      <c r="X78" s="23">
        <v>2</v>
      </c>
      <c r="Y78" s="23" t="s">
        <v>3</v>
      </c>
      <c r="Z78" s="23" t="s">
        <v>3</v>
      </c>
      <c r="AA78" s="23" t="s">
        <v>76</v>
      </c>
      <c r="AB78" s="176">
        <v>1578500</v>
      </c>
    </row>
    <row r="79" spans="1:28" s="5" customFormat="1" ht="44.25" customHeight="1">
      <c r="A79" s="9">
        <v>2</v>
      </c>
      <c r="B79" s="7" t="s">
        <v>222</v>
      </c>
      <c r="C79" s="7" t="s">
        <v>215</v>
      </c>
      <c r="D79" s="9" t="s">
        <v>3</v>
      </c>
      <c r="E79" s="23" t="s">
        <v>3</v>
      </c>
      <c r="F79" s="9" t="s">
        <v>216</v>
      </c>
      <c r="G79" s="235" t="s">
        <v>217</v>
      </c>
      <c r="H79" s="7" t="s">
        <v>218</v>
      </c>
      <c r="I79" s="23">
        <v>2</v>
      </c>
      <c r="J79" s="47" t="s">
        <v>219</v>
      </c>
      <c r="K79" s="47" t="s">
        <v>220</v>
      </c>
      <c r="L79" s="7" t="s">
        <v>221</v>
      </c>
      <c r="M79" s="23" t="s">
        <v>76</v>
      </c>
      <c r="N79" s="23" t="s">
        <v>653</v>
      </c>
      <c r="O79" s="23" t="s">
        <v>653</v>
      </c>
      <c r="P79" s="23" t="s">
        <v>653</v>
      </c>
      <c r="Q79" s="23" t="s">
        <v>653</v>
      </c>
      <c r="R79" s="23" t="s">
        <v>652</v>
      </c>
      <c r="S79" s="23" t="s">
        <v>653</v>
      </c>
      <c r="T79" s="23">
        <v>2</v>
      </c>
      <c r="U79" s="23">
        <v>451</v>
      </c>
      <c r="V79" s="23">
        <v>451</v>
      </c>
      <c r="W79" s="23">
        <v>3741</v>
      </c>
      <c r="X79" s="23">
        <v>2</v>
      </c>
      <c r="Y79" s="23" t="s">
        <v>3</v>
      </c>
      <c r="Z79" s="23" t="s">
        <v>3</v>
      </c>
      <c r="AA79" s="23" t="s">
        <v>76</v>
      </c>
      <c r="AB79" s="176">
        <v>1578500</v>
      </c>
    </row>
    <row r="80" spans="1:28" s="5" customFormat="1" ht="44.25" customHeight="1">
      <c r="A80" s="9">
        <v>3</v>
      </c>
      <c r="B80" s="7" t="s">
        <v>223</v>
      </c>
      <c r="C80" s="7" t="s">
        <v>215</v>
      </c>
      <c r="D80" s="9" t="s">
        <v>3</v>
      </c>
      <c r="E80" s="23" t="s">
        <v>3</v>
      </c>
      <c r="F80" s="9" t="s">
        <v>216</v>
      </c>
      <c r="G80" s="235" t="s">
        <v>217</v>
      </c>
      <c r="H80" s="7" t="s">
        <v>218</v>
      </c>
      <c r="I80" s="23">
        <v>3</v>
      </c>
      <c r="J80" s="47" t="s">
        <v>219</v>
      </c>
      <c r="K80" s="47" t="s">
        <v>220</v>
      </c>
      <c r="L80" s="7" t="s">
        <v>221</v>
      </c>
      <c r="M80" s="23" t="s">
        <v>76</v>
      </c>
      <c r="N80" s="23" t="s">
        <v>653</v>
      </c>
      <c r="O80" s="23" t="s">
        <v>653</v>
      </c>
      <c r="P80" s="23" t="s">
        <v>653</v>
      </c>
      <c r="Q80" s="23" t="s">
        <v>653</v>
      </c>
      <c r="R80" s="23" t="s">
        <v>652</v>
      </c>
      <c r="S80" s="23" t="s">
        <v>653</v>
      </c>
      <c r="T80" s="23">
        <v>3</v>
      </c>
      <c r="U80" s="23">
        <v>451</v>
      </c>
      <c r="V80" s="23">
        <v>451</v>
      </c>
      <c r="W80" s="23">
        <v>3741</v>
      </c>
      <c r="X80" s="23">
        <v>2</v>
      </c>
      <c r="Y80" s="23" t="s">
        <v>3</v>
      </c>
      <c r="Z80" s="23" t="s">
        <v>3</v>
      </c>
      <c r="AA80" s="23" t="s">
        <v>76</v>
      </c>
      <c r="AB80" s="176">
        <v>1578500</v>
      </c>
    </row>
    <row r="81" spans="1:28" s="5" customFormat="1" ht="44.25" customHeight="1">
      <c r="A81" s="9">
        <v>4</v>
      </c>
      <c r="B81" s="7" t="s">
        <v>224</v>
      </c>
      <c r="C81" s="7" t="s">
        <v>225</v>
      </c>
      <c r="D81" s="9" t="s">
        <v>3</v>
      </c>
      <c r="E81" s="23" t="s">
        <v>3</v>
      </c>
      <c r="F81" s="9" t="s">
        <v>216</v>
      </c>
      <c r="G81" s="235" t="s">
        <v>226</v>
      </c>
      <c r="H81" s="7" t="s">
        <v>218</v>
      </c>
      <c r="I81" s="23">
        <v>4</v>
      </c>
      <c r="J81" s="47" t="s">
        <v>219</v>
      </c>
      <c r="K81" s="47" t="s">
        <v>220</v>
      </c>
      <c r="L81" s="7" t="s">
        <v>221</v>
      </c>
      <c r="M81" s="23" t="s">
        <v>76</v>
      </c>
      <c r="N81" s="23" t="s">
        <v>653</v>
      </c>
      <c r="O81" s="23" t="s">
        <v>653</v>
      </c>
      <c r="P81" s="23" t="s">
        <v>653</v>
      </c>
      <c r="Q81" s="23" t="s">
        <v>227</v>
      </c>
      <c r="R81" s="23" t="s">
        <v>652</v>
      </c>
      <c r="S81" s="23" t="s">
        <v>653</v>
      </c>
      <c r="T81" s="23">
        <v>4</v>
      </c>
      <c r="U81" s="23">
        <v>406</v>
      </c>
      <c r="V81" s="23">
        <v>429</v>
      </c>
      <c r="W81" s="23">
        <v>5554</v>
      </c>
      <c r="X81" s="23">
        <v>3</v>
      </c>
      <c r="Y81" s="23" t="s">
        <v>3</v>
      </c>
      <c r="Z81" s="23" t="s">
        <v>3</v>
      </c>
      <c r="AA81" s="23" t="s">
        <v>76</v>
      </c>
      <c r="AB81" s="226">
        <v>1501500</v>
      </c>
    </row>
    <row r="82" spans="1:28" s="5" customFormat="1" ht="44.25" customHeight="1">
      <c r="A82" s="9">
        <v>5</v>
      </c>
      <c r="B82" s="7" t="s">
        <v>228</v>
      </c>
      <c r="C82" s="7" t="s">
        <v>229</v>
      </c>
      <c r="D82" s="9" t="s">
        <v>3</v>
      </c>
      <c r="E82" s="23" t="s">
        <v>3</v>
      </c>
      <c r="F82" s="9" t="s">
        <v>216</v>
      </c>
      <c r="G82" s="235" t="s">
        <v>217</v>
      </c>
      <c r="H82" s="7" t="s">
        <v>218</v>
      </c>
      <c r="I82" s="23">
        <v>5</v>
      </c>
      <c r="J82" s="47" t="s">
        <v>219</v>
      </c>
      <c r="K82" s="47" t="s">
        <v>220</v>
      </c>
      <c r="L82" s="7" t="s">
        <v>221</v>
      </c>
      <c r="M82" s="23" t="s">
        <v>76</v>
      </c>
      <c r="N82" s="23" t="s">
        <v>230</v>
      </c>
      <c r="O82" s="23" t="s">
        <v>653</v>
      </c>
      <c r="P82" s="23" t="s">
        <v>653</v>
      </c>
      <c r="Q82" s="23" t="s">
        <v>653</v>
      </c>
      <c r="R82" s="23" t="s">
        <v>652</v>
      </c>
      <c r="S82" s="23" t="s">
        <v>653</v>
      </c>
      <c r="T82" s="23">
        <v>5</v>
      </c>
      <c r="U82" s="23">
        <v>748</v>
      </c>
      <c r="V82" s="23">
        <v>748</v>
      </c>
      <c r="W82" s="23">
        <v>5204</v>
      </c>
      <c r="X82" s="23">
        <v>2</v>
      </c>
      <c r="Y82" s="23" t="s">
        <v>3</v>
      </c>
      <c r="Z82" s="23" t="s">
        <v>3</v>
      </c>
      <c r="AA82" s="23" t="s">
        <v>76</v>
      </c>
      <c r="AB82" s="226">
        <v>2618000</v>
      </c>
    </row>
    <row r="83" spans="1:28" s="5" customFormat="1" ht="44.25" customHeight="1">
      <c r="A83" s="9">
        <v>6</v>
      </c>
      <c r="B83" s="7" t="s">
        <v>231</v>
      </c>
      <c r="C83" s="7" t="s">
        <v>232</v>
      </c>
      <c r="D83" s="9" t="s">
        <v>3</v>
      </c>
      <c r="E83" s="23" t="s">
        <v>76</v>
      </c>
      <c r="F83" s="9" t="s">
        <v>216</v>
      </c>
      <c r="G83" s="235" t="s">
        <v>217</v>
      </c>
      <c r="H83" s="7" t="s">
        <v>218</v>
      </c>
      <c r="I83" s="23">
        <v>6</v>
      </c>
      <c r="J83" s="47" t="s">
        <v>219</v>
      </c>
      <c r="K83" s="47" t="s">
        <v>233</v>
      </c>
      <c r="L83" s="7" t="s">
        <v>234</v>
      </c>
      <c r="M83" s="23" t="s">
        <v>6</v>
      </c>
      <c r="N83" s="23" t="s">
        <v>227</v>
      </c>
      <c r="O83" s="23" t="s">
        <v>653</v>
      </c>
      <c r="P83" s="23" t="s">
        <v>653</v>
      </c>
      <c r="Q83" s="23" t="s">
        <v>653</v>
      </c>
      <c r="R83" s="23" t="s">
        <v>652</v>
      </c>
      <c r="S83" s="23" t="s">
        <v>653</v>
      </c>
      <c r="T83" s="23">
        <v>6</v>
      </c>
      <c r="U83" s="23">
        <v>158.25</v>
      </c>
      <c r="V83" s="23">
        <v>123.2</v>
      </c>
      <c r="W83" s="23">
        <v>663</v>
      </c>
      <c r="X83" s="23">
        <v>1</v>
      </c>
      <c r="Y83" s="23" t="s">
        <v>76</v>
      </c>
      <c r="Z83" s="23" t="s">
        <v>3</v>
      </c>
      <c r="AA83" s="23" t="s">
        <v>76</v>
      </c>
      <c r="AB83" s="226">
        <v>98560</v>
      </c>
    </row>
    <row r="84" spans="1:28" s="5" customFormat="1" ht="44.25" customHeight="1">
      <c r="A84" s="9">
        <v>7</v>
      </c>
      <c r="B84" s="7" t="s">
        <v>235</v>
      </c>
      <c r="C84" s="7" t="s">
        <v>236</v>
      </c>
      <c r="D84" s="9" t="s">
        <v>3</v>
      </c>
      <c r="E84" s="23" t="s">
        <v>76</v>
      </c>
      <c r="F84" s="9">
        <v>1992</v>
      </c>
      <c r="G84" s="235" t="s">
        <v>217</v>
      </c>
      <c r="H84" s="7" t="s">
        <v>218</v>
      </c>
      <c r="I84" s="23">
        <v>7</v>
      </c>
      <c r="J84" s="47" t="s">
        <v>219</v>
      </c>
      <c r="K84" s="47" t="s">
        <v>237</v>
      </c>
      <c r="L84" s="7" t="s">
        <v>238</v>
      </c>
      <c r="M84" s="23" t="s">
        <v>6</v>
      </c>
      <c r="N84" s="47"/>
      <c r="O84" s="47"/>
      <c r="P84" s="47"/>
      <c r="Q84" s="47"/>
      <c r="R84" s="47"/>
      <c r="S84" s="47"/>
      <c r="T84" s="23">
        <v>7</v>
      </c>
      <c r="U84" s="23">
        <v>114</v>
      </c>
      <c r="V84" s="23">
        <v>114</v>
      </c>
      <c r="W84" s="23">
        <v>570</v>
      </c>
      <c r="X84" s="23">
        <v>1</v>
      </c>
      <c r="Y84" s="23" t="s">
        <v>76</v>
      </c>
      <c r="Z84" s="23" t="s">
        <v>3</v>
      </c>
      <c r="AA84" s="23" t="s">
        <v>76</v>
      </c>
      <c r="AB84" s="226">
        <v>250800</v>
      </c>
    </row>
    <row r="85" spans="1:28" s="5" customFormat="1" ht="44.25" customHeight="1">
      <c r="A85" s="9">
        <v>8</v>
      </c>
      <c r="B85" s="7" t="s">
        <v>239</v>
      </c>
      <c r="C85" s="7" t="s">
        <v>240</v>
      </c>
      <c r="D85" s="9" t="s">
        <v>3</v>
      </c>
      <c r="E85" s="23" t="s">
        <v>76</v>
      </c>
      <c r="F85" s="9">
        <v>2002</v>
      </c>
      <c r="G85" s="235" t="s">
        <v>217</v>
      </c>
      <c r="H85" s="7" t="s">
        <v>218</v>
      </c>
      <c r="I85" s="23">
        <v>8</v>
      </c>
      <c r="J85" s="47" t="s">
        <v>219</v>
      </c>
      <c r="K85" s="47" t="s">
        <v>220</v>
      </c>
      <c r="L85" s="7" t="s">
        <v>241</v>
      </c>
      <c r="M85" s="23"/>
      <c r="N85" s="47"/>
      <c r="O85" s="47"/>
      <c r="P85" s="47"/>
      <c r="Q85" s="47"/>
      <c r="R85" s="47"/>
      <c r="S85" s="47"/>
      <c r="T85" s="23">
        <v>8</v>
      </c>
      <c r="U85" s="23">
        <v>629.8</v>
      </c>
      <c r="V85" s="23">
        <v>629.8</v>
      </c>
      <c r="W85" s="23">
        <v>4708</v>
      </c>
      <c r="X85" s="23">
        <v>1</v>
      </c>
      <c r="Y85" s="23" t="s">
        <v>76</v>
      </c>
      <c r="Z85" s="23" t="s">
        <v>3</v>
      </c>
      <c r="AA85" s="23" t="s">
        <v>76</v>
      </c>
      <c r="AB85" s="226">
        <v>1617492.79</v>
      </c>
    </row>
    <row r="86" spans="1:28" s="5" customFormat="1" ht="44.25" customHeight="1">
      <c r="A86" s="9">
        <v>9</v>
      </c>
      <c r="B86" s="7" t="s">
        <v>242</v>
      </c>
      <c r="C86" s="7" t="s">
        <v>243</v>
      </c>
      <c r="D86" s="9" t="s">
        <v>3</v>
      </c>
      <c r="E86" s="23" t="s">
        <v>76</v>
      </c>
      <c r="F86" s="9">
        <v>2007</v>
      </c>
      <c r="G86" s="7" t="s">
        <v>244</v>
      </c>
      <c r="H86" s="7" t="s">
        <v>218</v>
      </c>
      <c r="I86" s="23">
        <v>9</v>
      </c>
      <c r="J86" s="47" t="s">
        <v>245</v>
      </c>
      <c r="K86" s="47"/>
      <c r="L86" s="47"/>
      <c r="M86" s="47"/>
      <c r="N86" s="47"/>
      <c r="O86" s="47"/>
      <c r="P86" s="47"/>
      <c r="Q86" s="47"/>
      <c r="R86" s="47"/>
      <c r="S86" s="47"/>
      <c r="T86" s="23">
        <v>9</v>
      </c>
      <c r="U86" s="47"/>
      <c r="V86" s="47"/>
      <c r="W86" s="47"/>
      <c r="X86" s="47"/>
      <c r="Y86" s="47"/>
      <c r="Z86" s="47"/>
      <c r="AA86" s="47"/>
      <c r="AB86" s="226">
        <v>156616.87</v>
      </c>
    </row>
    <row r="87" spans="1:28" s="5" customFormat="1" ht="39" customHeight="1">
      <c r="A87" s="291" t="s">
        <v>574</v>
      </c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3"/>
      <c r="AB87" s="58">
        <f>SUM(AB78:AB86)</f>
        <v>10978469.659999998</v>
      </c>
    </row>
    <row r="88" spans="1:28" s="5" customFormat="1" ht="30" customHeight="1">
      <c r="A88" s="288" t="s">
        <v>1033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90"/>
    </row>
    <row r="89" spans="1:28" s="5" customFormat="1" ht="37.5" customHeight="1">
      <c r="A89" s="8">
        <v>1</v>
      </c>
      <c r="B89" s="152" t="s">
        <v>810</v>
      </c>
      <c r="C89" s="152" t="s">
        <v>985</v>
      </c>
      <c r="D89" s="23" t="s">
        <v>3</v>
      </c>
      <c r="E89" s="23" t="s">
        <v>76</v>
      </c>
      <c r="F89" s="8">
        <v>1990</v>
      </c>
      <c r="G89" s="227" t="s">
        <v>986</v>
      </c>
      <c r="H89" s="152" t="s">
        <v>987</v>
      </c>
      <c r="I89" s="8">
        <v>1</v>
      </c>
      <c r="J89" s="152" t="s">
        <v>988</v>
      </c>
      <c r="K89" s="152" t="s">
        <v>989</v>
      </c>
      <c r="L89" s="152" t="s">
        <v>990</v>
      </c>
      <c r="M89" s="152" t="s">
        <v>652</v>
      </c>
      <c r="N89" s="152" t="s">
        <v>991</v>
      </c>
      <c r="O89" s="152" t="s">
        <v>653</v>
      </c>
      <c r="P89" s="152" t="s">
        <v>992</v>
      </c>
      <c r="Q89" s="152" t="s">
        <v>227</v>
      </c>
      <c r="R89" s="152" t="s">
        <v>652</v>
      </c>
      <c r="S89" s="152" t="s">
        <v>653</v>
      </c>
      <c r="T89" s="8">
        <v>1</v>
      </c>
      <c r="U89" s="272">
        <v>350</v>
      </c>
      <c r="V89" s="272">
        <v>300</v>
      </c>
      <c r="W89" s="272">
        <v>380</v>
      </c>
      <c r="X89" s="272">
        <v>5</v>
      </c>
      <c r="Y89" s="23" t="s">
        <v>76</v>
      </c>
      <c r="Z89" s="23" t="s">
        <v>3</v>
      </c>
      <c r="AA89" s="23" t="s">
        <v>76</v>
      </c>
      <c r="AB89" s="154">
        <v>800000</v>
      </c>
    </row>
    <row r="90" spans="1:28" s="5" customFormat="1" ht="37.5" customHeight="1">
      <c r="A90" s="9">
        <v>2</v>
      </c>
      <c r="B90" s="7" t="s">
        <v>993</v>
      </c>
      <c r="C90" s="7" t="s">
        <v>994</v>
      </c>
      <c r="D90" s="23" t="s">
        <v>3</v>
      </c>
      <c r="E90" s="23" t="s">
        <v>76</v>
      </c>
      <c r="F90" s="9">
        <v>1999</v>
      </c>
      <c r="G90" s="7" t="s">
        <v>81</v>
      </c>
      <c r="H90" s="152" t="s">
        <v>987</v>
      </c>
      <c r="I90" s="9">
        <v>2</v>
      </c>
      <c r="J90" s="152" t="s">
        <v>988</v>
      </c>
      <c r="K90" s="152" t="s">
        <v>989</v>
      </c>
      <c r="L90" s="152" t="s">
        <v>990</v>
      </c>
      <c r="M90" s="152" t="s">
        <v>652</v>
      </c>
      <c r="N90" s="152" t="s">
        <v>991</v>
      </c>
      <c r="O90" s="152" t="s">
        <v>653</v>
      </c>
      <c r="P90" s="152" t="s">
        <v>652</v>
      </c>
      <c r="Q90" s="152" t="s">
        <v>227</v>
      </c>
      <c r="R90" s="152" t="s">
        <v>652</v>
      </c>
      <c r="S90" s="7" t="s">
        <v>652</v>
      </c>
      <c r="T90" s="9">
        <v>2</v>
      </c>
      <c r="U90" s="23">
        <v>60</v>
      </c>
      <c r="V90" s="23">
        <v>60</v>
      </c>
      <c r="W90" s="23">
        <v>60</v>
      </c>
      <c r="X90" s="23"/>
      <c r="Y90" s="23">
        <v>1</v>
      </c>
      <c r="Z90" s="23" t="s">
        <v>995</v>
      </c>
      <c r="AA90" s="23" t="s">
        <v>76</v>
      </c>
      <c r="AB90" s="37">
        <v>50000</v>
      </c>
    </row>
    <row r="91" spans="1:28" s="5" customFormat="1" ht="37.5" customHeight="1">
      <c r="A91" s="291" t="s">
        <v>574</v>
      </c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3"/>
      <c r="AB91" s="58">
        <f>SUM(AB89:AB90)</f>
        <v>850000</v>
      </c>
    </row>
    <row r="92" spans="1:28" ht="37.5" customHeight="1">
      <c r="A92" s="286"/>
      <c r="B92" s="286"/>
      <c r="C92" s="286"/>
      <c r="D92" s="286"/>
      <c r="E92" s="286"/>
      <c r="F92" s="286"/>
      <c r="G92" s="286"/>
      <c r="H92" s="286"/>
      <c r="I92" s="237"/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85"/>
      <c r="V92" s="285"/>
      <c r="W92" s="285"/>
      <c r="X92" s="285"/>
      <c r="Y92" s="285"/>
      <c r="Z92" s="285"/>
      <c r="AA92" s="285"/>
      <c r="AB92" s="285"/>
    </row>
    <row r="93" spans="6:7" ht="29.25" customHeight="1">
      <c r="F93" s="283" t="s">
        <v>759</v>
      </c>
      <c r="G93" s="284">
        <f>AB91+AB87+AB76+AB61+AB57+AB44+AB41+AB38+AB34+AB23+AB19+AB16+AB13</f>
        <v>122613076.79999998</v>
      </c>
    </row>
  </sheetData>
  <sheetProtection/>
  <mergeCells count="53">
    <mergeCell ref="A44:AA44"/>
    <mergeCell ref="A41:AA41"/>
    <mergeCell ref="A77:AB77"/>
    <mergeCell ref="A57:AA57"/>
    <mergeCell ref="A42:AB42"/>
    <mergeCell ref="A45:AB45"/>
    <mergeCell ref="A17:AB17"/>
    <mergeCell ref="E4:E5"/>
    <mergeCell ref="R2:S2"/>
    <mergeCell ref="AA2:AB2"/>
    <mergeCell ref="AB4:AB5"/>
    <mergeCell ref="A16:AA16"/>
    <mergeCell ref="A4:A5"/>
    <mergeCell ref="B4:B5"/>
    <mergeCell ref="A13:AA13"/>
    <mergeCell ref="H4:H5"/>
    <mergeCell ref="T4:T5"/>
    <mergeCell ref="A61:AA61"/>
    <mergeCell ref="J4:L4"/>
    <mergeCell ref="M4:M5"/>
    <mergeCell ref="F4:F5"/>
    <mergeCell ref="AA4:AA5"/>
    <mergeCell ref="G4:G5"/>
    <mergeCell ref="D4:D5"/>
    <mergeCell ref="A91:AA91"/>
    <mergeCell ref="A34:AA34"/>
    <mergeCell ref="A38:AA38"/>
    <mergeCell ref="A35:AB35"/>
    <mergeCell ref="A19:AA19"/>
    <mergeCell ref="A39:AB39"/>
    <mergeCell ref="A88:AB88"/>
    <mergeCell ref="A62:AB62"/>
    <mergeCell ref="A58:AB58"/>
    <mergeCell ref="A20:AB20"/>
    <mergeCell ref="Z4:Z5"/>
    <mergeCell ref="Y4:Y5"/>
    <mergeCell ref="C4:C5"/>
    <mergeCell ref="W4:W5"/>
    <mergeCell ref="N4:S4"/>
    <mergeCell ref="V4:V5"/>
    <mergeCell ref="I4:I5"/>
    <mergeCell ref="X4:X5"/>
    <mergeCell ref="U4:U5"/>
    <mergeCell ref="U92:AB92"/>
    <mergeCell ref="A92:H92"/>
    <mergeCell ref="G21:G22"/>
    <mergeCell ref="A24:AB24"/>
    <mergeCell ref="A6:AB6"/>
    <mergeCell ref="A76:AA76"/>
    <mergeCell ref="A87:AA87"/>
    <mergeCell ref="A23:AA23"/>
    <mergeCell ref="G11:G12"/>
    <mergeCell ref="A14:AB14"/>
  </mergeCells>
  <printOptions/>
  <pageMargins left="0.76" right="0.1968503937007874" top="0.5118110236220472" bottom="0.5118110236220472" header="0.5118110236220472" footer="0.5118110236220472"/>
  <pageSetup horizontalDpi="600" verticalDpi="600" orientation="landscape" paperSize="9" scale="60" r:id="rId1"/>
  <rowBreaks count="5" manualBreakCount="5">
    <brk id="16" max="28" man="1"/>
    <brk id="34" max="28" man="1"/>
    <brk id="44" max="28" man="1"/>
    <brk id="57" max="28" man="1"/>
    <brk id="76" max="28" man="1"/>
  </rowBreaks>
  <colBreaks count="2" manualBreakCount="2">
    <brk id="8" max="95" man="1"/>
    <brk id="1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00"/>
  <sheetViews>
    <sheetView zoomScalePageLayoutView="0" workbookViewId="0" topLeftCell="A567">
      <selection activeCell="H471" sqref="H471"/>
    </sheetView>
  </sheetViews>
  <sheetFormatPr defaultColWidth="9.140625" defaultRowHeight="12.75"/>
  <cols>
    <col min="1" max="1" width="5.00390625" style="1" customWidth="1"/>
    <col min="2" max="2" width="58.8515625" style="1" customWidth="1"/>
    <col min="3" max="3" width="23.421875" style="1" bestFit="1" customWidth="1"/>
    <col min="4" max="4" width="26.00390625" style="240" customWidth="1"/>
    <col min="5" max="5" width="7.28125" style="1" bestFit="1" customWidth="1"/>
    <col min="6" max="6" width="9.140625" style="1" customWidth="1"/>
    <col min="7" max="7" width="36.00390625" style="1" customWidth="1"/>
    <col min="8" max="16384" width="9.140625" style="1" customWidth="1"/>
  </cols>
  <sheetData>
    <row r="1" spans="1:4" ht="20.25">
      <c r="A1" s="186"/>
      <c r="B1" s="187"/>
      <c r="C1" s="187"/>
      <c r="D1" s="239" t="s">
        <v>575</v>
      </c>
    </row>
    <row r="3" spans="1:4" ht="24.75" customHeight="1">
      <c r="A3" s="313" t="s">
        <v>642</v>
      </c>
      <c r="B3" s="313"/>
      <c r="C3" s="313"/>
      <c r="D3" s="313"/>
    </row>
    <row r="4" spans="1:4" ht="25.5">
      <c r="A4" s="6" t="s">
        <v>566</v>
      </c>
      <c r="B4" s="6" t="s">
        <v>576</v>
      </c>
      <c r="C4" s="6" t="s">
        <v>577</v>
      </c>
      <c r="D4" s="225" t="s">
        <v>578</v>
      </c>
    </row>
    <row r="5" spans="1:5" ht="19.5" customHeight="1">
      <c r="A5" s="288" t="s">
        <v>1008</v>
      </c>
      <c r="B5" s="289"/>
      <c r="C5" s="289"/>
      <c r="D5" s="290"/>
      <c r="E5" s="191"/>
    </row>
    <row r="6" spans="1:5" ht="12.75">
      <c r="A6" s="9">
        <v>1</v>
      </c>
      <c r="B6" s="118" t="s">
        <v>840</v>
      </c>
      <c r="C6" s="119">
        <v>2007</v>
      </c>
      <c r="D6" s="120">
        <v>469</v>
      </c>
      <c r="E6" s="191"/>
    </row>
    <row r="7" spans="1:5" ht="12.75">
      <c r="A7" s="8">
        <v>2</v>
      </c>
      <c r="B7" s="118" t="s">
        <v>841</v>
      </c>
      <c r="C7" s="119">
        <v>2007</v>
      </c>
      <c r="D7" s="120">
        <v>3417.22</v>
      </c>
      <c r="E7" s="191"/>
    </row>
    <row r="8" spans="1:5" ht="12.75">
      <c r="A8" s="9">
        <v>3</v>
      </c>
      <c r="B8" s="118" t="s">
        <v>842</v>
      </c>
      <c r="C8" s="119">
        <v>2007</v>
      </c>
      <c r="D8" s="120">
        <v>5124</v>
      </c>
      <c r="E8" s="191"/>
    </row>
    <row r="9" spans="1:5" ht="12.75">
      <c r="A9" s="8">
        <v>4</v>
      </c>
      <c r="B9" s="118" t="s">
        <v>843</v>
      </c>
      <c r="C9" s="119">
        <v>2007</v>
      </c>
      <c r="D9" s="120">
        <v>16441.94</v>
      </c>
      <c r="E9" s="191"/>
    </row>
    <row r="10" spans="1:5" ht="12.75">
      <c r="A10" s="9">
        <v>5</v>
      </c>
      <c r="B10" s="118" t="s">
        <v>844</v>
      </c>
      <c r="C10" s="119">
        <v>2007</v>
      </c>
      <c r="D10" s="120">
        <f>3552.64*4</f>
        <v>14210.56</v>
      </c>
      <c r="E10" s="191"/>
    </row>
    <row r="11" spans="1:5" ht="12.75">
      <c r="A11" s="8">
        <v>6</v>
      </c>
      <c r="B11" s="118" t="s">
        <v>845</v>
      </c>
      <c r="C11" s="119">
        <v>2007</v>
      </c>
      <c r="D11" s="120">
        <v>4355.4</v>
      </c>
      <c r="E11" s="191"/>
    </row>
    <row r="12" spans="1:5" ht="12.75">
      <c r="A12" s="9">
        <v>7</v>
      </c>
      <c r="B12" s="118" t="s">
        <v>846</v>
      </c>
      <c r="C12" s="119">
        <v>2007</v>
      </c>
      <c r="D12" s="120">
        <v>1383.48</v>
      </c>
      <c r="E12" s="191"/>
    </row>
    <row r="13" spans="1:5" ht="12.75">
      <c r="A13" s="8">
        <v>8</v>
      </c>
      <c r="B13" s="118" t="s">
        <v>847</v>
      </c>
      <c r="C13" s="119">
        <v>2007</v>
      </c>
      <c r="D13" s="120">
        <f>3121.98*2</f>
        <v>6243.96</v>
      </c>
      <c r="E13" s="191"/>
    </row>
    <row r="14" spans="1:5" ht="12.75">
      <c r="A14" s="9">
        <v>9</v>
      </c>
      <c r="B14" s="118" t="s">
        <v>660</v>
      </c>
      <c r="C14" s="119">
        <v>2008</v>
      </c>
      <c r="D14" s="120">
        <v>3329.38</v>
      </c>
      <c r="E14" s="191"/>
    </row>
    <row r="15" spans="1:5" ht="12.75">
      <c r="A15" s="8">
        <v>10</v>
      </c>
      <c r="B15" s="118" t="s">
        <v>848</v>
      </c>
      <c r="C15" s="119">
        <v>2007</v>
      </c>
      <c r="D15" s="120">
        <v>620</v>
      </c>
      <c r="E15" s="191"/>
    </row>
    <row r="16" spans="1:5" ht="12.75">
      <c r="A16" s="9">
        <v>11</v>
      </c>
      <c r="B16" s="118" t="s">
        <v>849</v>
      </c>
      <c r="C16" s="119">
        <v>2007</v>
      </c>
      <c r="D16" s="120">
        <v>19998.24</v>
      </c>
      <c r="E16" s="191"/>
    </row>
    <row r="17" spans="1:5" ht="12.75">
      <c r="A17" s="8">
        <v>12</v>
      </c>
      <c r="B17" s="118" t="s">
        <v>850</v>
      </c>
      <c r="C17" s="119">
        <v>2007</v>
      </c>
      <c r="D17" s="120">
        <v>5809</v>
      </c>
      <c r="E17" s="191"/>
    </row>
    <row r="18" spans="1:5" ht="12.75">
      <c r="A18" s="9">
        <v>13</v>
      </c>
      <c r="B18" s="118" t="s">
        <v>851</v>
      </c>
      <c r="C18" s="119">
        <v>2007</v>
      </c>
      <c r="D18" s="120">
        <v>3450</v>
      </c>
      <c r="E18" s="191"/>
    </row>
    <row r="19" spans="1:5" ht="12.75">
      <c r="A19" s="8">
        <v>14</v>
      </c>
      <c r="B19" s="118" t="s">
        <v>852</v>
      </c>
      <c r="C19" s="119">
        <v>2007</v>
      </c>
      <c r="D19" s="120">
        <f>3500*2</f>
        <v>7000</v>
      </c>
      <c r="E19" s="191"/>
    </row>
    <row r="20" spans="1:5" ht="12.75">
      <c r="A20" s="9">
        <v>15</v>
      </c>
      <c r="B20" s="118" t="s">
        <v>853</v>
      </c>
      <c r="C20" s="119" t="s">
        <v>854</v>
      </c>
      <c r="D20" s="120">
        <v>21300</v>
      </c>
      <c r="E20" s="191"/>
    </row>
    <row r="21" spans="1:5" ht="12.75">
      <c r="A21" s="8">
        <v>16</v>
      </c>
      <c r="B21" s="118" t="s">
        <v>855</v>
      </c>
      <c r="C21" s="119">
        <v>2007</v>
      </c>
      <c r="D21" s="120">
        <v>8387.5</v>
      </c>
      <c r="E21" s="191"/>
    </row>
    <row r="22" spans="1:5" ht="12.75">
      <c r="A22" s="9">
        <v>17</v>
      </c>
      <c r="B22" s="118" t="s">
        <v>856</v>
      </c>
      <c r="C22" s="119">
        <v>2007</v>
      </c>
      <c r="D22" s="120">
        <v>6136.6</v>
      </c>
      <c r="E22" s="191"/>
    </row>
    <row r="23" spans="1:5" ht="12.75">
      <c r="A23" s="8">
        <v>18</v>
      </c>
      <c r="B23" s="118" t="s">
        <v>847</v>
      </c>
      <c r="C23" s="119">
        <v>2007</v>
      </c>
      <c r="D23" s="120">
        <v>8038</v>
      </c>
      <c r="E23" s="191"/>
    </row>
    <row r="24" spans="1:5" ht="12.75">
      <c r="A24" s="9">
        <v>19</v>
      </c>
      <c r="B24" s="118" t="s">
        <v>857</v>
      </c>
      <c r="C24" s="119">
        <v>2007</v>
      </c>
      <c r="D24" s="120">
        <v>1310.01</v>
      </c>
      <c r="E24" s="191"/>
    </row>
    <row r="25" spans="1:5" ht="12.75">
      <c r="A25" s="8">
        <v>20</v>
      </c>
      <c r="B25" s="118" t="s">
        <v>858</v>
      </c>
      <c r="C25" s="119">
        <v>2008</v>
      </c>
      <c r="D25" s="120">
        <v>1799</v>
      </c>
      <c r="E25" s="191"/>
    </row>
    <row r="26" spans="1:5" ht="12.75">
      <c r="A26" s="9">
        <v>21</v>
      </c>
      <c r="B26" s="118" t="s">
        <v>859</v>
      </c>
      <c r="C26" s="119">
        <v>2007</v>
      </c>
      <c r="D26" s="120">
        <v>5810.27</v>
      </c>
      <c r="E26" s="191"/>
    </row>
    <row r="27" spans="1:5" ht="12.75">
      <c r="A27" s="8">
        <v>22</v>
      </c>
      <c r="B27" s="118" t="s">
        <v>860</v>
      </c>
      <c r="C27" s="119">
        <v>2007</v>
      </c>
      <c r="D27" s="120">
        <v>1708</v>
      </c>
      <c r="E27" s="191"/>
    </row>
    <row r="28" spans="1:5" ht="12.75">
      <c r="A28" s="9">
        <v>23</v>
      </c>
      <c r="B28" s="118" t="s">
        <v>660</v>
      </c>
      <c r="C28" s="119">
        <v>2008</v>
      </c>
      <c r="D28" s="120">
        <v>3960</v>
      </c>
      <c r="E28" s="191"/>
    </row>
    <row r="29" spans="1:5" ht="12.75">
      <c r="A29" s="8">
        <v>24</v>
      </c>
      <c r="B29" s="118" t="s">
        <v>660</v>
      </c>
      <c r="C29" s="119">
        <v>2008</v>
      </c>
      <c r="D29" s="120">
        <v>3960</v>
      </c>
      <c r="E29" s="191"/>
    </row>
    <row r="30" spans="1:5" ht="12.75">
      <c r="A30" s="9">
        <v>25</v>
      </c>
      <c r="B30" s="118" t="s">
        <v>660</v>
      </c>
      <c r="C30" s="119">
        <v>2008</v>
      </c>
      <c r="D30" s="120">
        <v>4000</v>
      </c>
      <c r="E30" s="191"/>
    </row>
    <row r="31" spans="1:5" ht="12.75">
      <c r="A31" s="8">
        <v>26</v>
      </c>
      <c r="B31" s="118" t="s">
        <v>861</v>
      </c>
      <c r="C31" s="119">
        <v>2008</v>
      </c>
      <c r="D31" s="120">
        <v>659</v>
      </c>
      <c r="E31" s="191"/>
    </row>
    <row r="32" spans="1:5" ht="12.75">
      <c r="A32" s="9">
        <v>27</v>
      </c>
      <c r="B32" s="118" t="s">
        <v>660</v>
      </c>
      <c r="C32" s="119">
        <v>2008</v>
      </c>
      <c r="D32" s="120">
        <v>3960</v>
      </c>
      <c r="E32" s="191"/>
    </row>
    <row r="33" spans="1:5" ht="12.75">
      <c r="A33" s="8">
        <v>28</v>
      </c>
      <c r="B33" s="118" t="s">
        <v>862</v>
      </c>
      <c r="C33" s="119">
        <v>2008</v>
      </c>
      <c r="D33" s="120">
        <v>7090</v>
      </c>
      <c r="E33" s="191"/>
    </row>
    <row r="34" spans="1:5" ht="12.75">
      <c r="A34" s="9">
        <v>29</v>
      </c>
      <c r="B34" s="118" t="s">
        <v>863</v>
      </c>
      <c r="C34" s="119">
        <v>2008</v>
      </c>
      <c r="D34" s="120">
        <v>5469</v>
      </c>
      <c r="E34" s="191"/>
    </row>
    <row r="35" spans="1:5" ht="12.75">
      <c r="A35" s="8">
        <v>30</v>
      </c>
      <c r="B35" s="118" t="s">
        <v>660</v>
      </c>
      <c r="C35" s="119">
        <v>2008</v>
      </c>
      <c r="D35" s="120">
        <v>4000</v>
      </c>
      <c r="E35" s="191"/>
    </row>
    <row r="36" spans="1:5" ht="12.75">
      <c r="A36" s="9">
        <v>31</v>
      </c>
      <c r="B36" s="121" t="s">
        <v>864</v>
      </c>
      <c r="C36" s="122">
        <v>2008</v>
      </c>
      <c r="D36" s="120">
        <v>101687</v>
      </c>
      <c r="E36" s="191"/>
    </row>
    <row r="37" spans="1:5" ht="12.75">
      <c r="A37" s="8">
        <v>32</v>
      </c>
      <c r="B37" s="123" t="s">
        <v>865</v>
      </c>
      <c r="C37" s="122">
        <v>2008</v>
      </c>
      <c r="D37" s="120">
        <v>14331.03</v>
      </c>
      <c r="E37" s="191"/>
    </row>
    <row r="38" spans="1:5" ht="12.75">
      <c r="A38" s="9">
        <v>33</v>
      </c>
      <c r="B38" s="118" t="s">
        <v>691</v>
      </c>
      <c r="C38" s="119">
        <v>2008</v>
      </c>
      <c r="D38" s="120">
        <v>5199.64</v>
      </c>
      <c r="E38" s="191"/>
    </row>
    <row r="39" spans="1:5" ht="12.75">
      <c r="A39" s="8">
        <v>34</v>
      </c>
      <c r="B39" s="118" t="s">
        <v>866</v>
      </c>
      <c r="C39" s="119">
        <v>2008</v>
      </c>
      <c r="D39" s="120">
        <v>3904</v>
      </c>
      <c r="E39" s="191"/>
    </row>
    <row r="40" spans="1:5" ht="12.75">
      <c r="A40" s="9">
        <v>35</v>
      </c>
      <c r="B40" s="118" t="s">
        <v>867</v>
      </c>
      <c r="C40" s="119">
        <v>2008</v>
      </c>
      <c r="D40" s="120">
        <v>4499.99</v>
      </c>
      <c r="E40" s="191"/>
    </row>
    <row r="41" spans="1:5" ht="12.75">
      <c r="A41" s="8">
        <v>36</v>
      </c>
      <c r="B41" s="118" t="s">
        <v>868</v>
      </c>
      <c r="C41" s="119">
        <v>2008</v>
      </c>
      <c r="D41" s="120">
        <v>16000</v>
      </c>
      <c r="E41" s="191"/>
    </row>
    <row r="42" spans="1:5" ht="12.75">
      <c r="A42" s="9">
        <v>37</v>
      </c>
      <c r="B42" s="124" t="s">
        <v>869</v>
      </c>
      <c r="C42" s="125">
        <v>2008</v>
      </c>
      <c r="D42" s="126">
        <v>1455</v>
      </c>
      <c r="E42" s="191"/>
    </row>
    <row r="43" spans="1:5" ht="12.75">
      <c r="A43" s="8">
        <v>38</v>
      </c>
      <c r="B43" s="124" t="s">
        <v>870</v>
      </c>
      <c r="C43" s="125">
        <v>2008</v>
      </c>
      <c r="D43" s="127">
        <v>999.18</v>
      </c>
      <c r="E43" s="191"/>
    </row>
    <row r="44" spans="1:5" ht="12.75">
      <c r="A44" s="9">
        <v>39</v>
      </c>
      <c r="B44" s="124" t="s">
        <v>871</v>
      </c>
      <c r="C44" s="125">
        <v>2008</v>
      </c>
      <c r="D44" s="127">
        <v>779</v>
      </c>
      <c r="E44" s="191"/>
    </row>
    <row r="45" spans="1:5" ht="12.75">
      <c r="A45" s="8">
        <v>40</v>
      </c>
      <c r="B45" s="124" t="s">
        <v>872</v>
      </c>
      <c r="C45" s="128">
        <v>2008</v>
      </c>
      <c r="D45" s="127">
        <v>14999.9</v>
      </c>
      <c r="E45" s="191"/>
    </row>
    <row r="46" spans="1:5" ht="12.75">
      <c r="A46" s="9">
        <v>41</v>
      </c>
      <c r="B46" s="124" t="s">
        <v>873</v>
      </c>
      <c r="C46" s="128">
        <v>2008</v>
      </c>
      <c r="D46" s="127">
        <v>1342</v>
      </c>
      <c r="E46" s="191"/>
    </row>
    <row r="47" spans="1:5" ht="12.75">
      <c r="A47" s="8">
        <v>42</v>
      </c>
      <c r="B47" s="118" t="s">
        <v>874</v>
      </c>
      <c r="C47" s="119">
        <v>2009</v>
      </c>
      <c r="D47" s="120">
        <v>1708</v>
      </c>
      <c r="E47" s="191"/>
    </row>
    <row r="48" spans="1:5" ht="12.75">
      <c r="A48" s="9">
        <v>43</v>
      </c>
      <c r="B48" s="118" t="s">
        <v>875</v>
      </c>
      <c r="C48" s="119">
        <v>2009</v>
      </c>
      <c r="D48" s="120">
        <v>9394</v>
      </c>
      <c r="E48" s="191"/>
    </row>
    <row r="49" spans="1:5" ht="12.75">
      <c r="A49" s="8">
        <v>44</v>
      </c>
      <c r="B49" s="118" t="s">
        <v>876</v>
      </c>
      <c r="C49" s="119">
        <v>2009</v>
      </c>
      <c r="D49" s="120">
        <v>2970.83</v>
      </c>
      <c r="E49" s="191"/>
    </row>
    <row r="50" spans="1:5" ht="12.75">
      <c r="A50" s="9">
        <v>45</v>
      </c>
      <c r="B50" s="118" t="s">
        <v>877</v>
      </c>
      <c r="C50" s="119">
        <v>2009</v>
      </c>
      <c r="D50" s="120">
        <v>22428.48</v>
      </c>
      <c r="E50" s="191"/>
    </row>
    <row r="51" spans="1:5" ht="12.75">
      <c r="A51" s="8">
        <v>46</v>
      </c>
      <c r="B51" s="118" t="s">
        <v>56</v>
      </c>
      <c r="C51" s="119">
        <v>2009</v>
      </c>
      <c r="D51" s="120">
        <v>3416</v>
      </c>
      <c r="E51" s="191"/>
    </row>
    <row r="52" spans="1:5" ht="12.75">
      <c r="A52" s="9">
        <v>47</v>
      </c>
      <c r="B52" s="118" t="s">
        <v>694</v>
      </c>
      <c r="C52" s="119">
        <v>2009</v>
      </c>
      <c r="D52" s="120">
        <v>759</v>
      </c>
      <c r="E52" s="191"/>
    </row>
    <row r="53" spans="1:5" ht="12.75">
      <c r="A53" s="8">
        <v>48</v>
      </c>
      <c r="B53" s="118" t="s">
        <v>878</v>
      </c>
      <c r="C53" s="119">
        <v>2009</v>
      </c>
      <c r="D53" s="120">
        <v>3202.5</v>
      </c>
      <c r="E53" s="191"/>
    </row>
    <row r="54" spans="1:5" ht="12.75">
      <c r="A54" s="9">
        <v>49</v>
      </c>
      <c r="B54" s="118" t="s">
        <v>879</v>
      </c>
      <c r="C54" s="119">
        <v>2009</v>
      </c>
      <c r="D54" s="120">
        <v>4073.58</v>
      </c>
      <c r="E54" s="191"/>
    </row>
    <row r="55" spans="1:5" ht="12.75">
      <c r="A55" s="8">
        <v>50</v>
      </c>
      <c r="B55" s="118" t="s">
        <v>847</v>
      </c>
      <c r="C55" s="119">
        <v>2009</v>
      </c>
      <c r="D55" s="120">
        <v>7427.36</v>
      </c>
      <c r="E55" s="191"/>
    </row>
    <row r="56" spans="1:5" ht="12.75">
      <c r="A56" s="9">
        <v>51</v>
      </c>
      <c r="B56" s="118" t="s">
        <v>880</v>
      </c>
      <c r="C56" s="119">
        <v>2009</v>
      </c>
      <c r="D56" s="120">
        <v>5153.28</v>
      </c>
      <c r="E56" s="191"/>
    </row>
    <row r="57" spans="1:5" ht="12.75">
      <c r="A57" s="8">
        <v>52</v>
      </c>
      <c r="B57" s="118" t="s">
        <v>881</v>
      </c>
      <c r="C57" s="119">
        <v>2009</v>
      </c>
      <c r="D57" s="120">
        <v>588</v>
      </c>
      <c r="E57" s="191"/>
    </row>
    <row r="58" spans="1:5" ht="12.75">
      <c r="A58" s="9">
        <v>53</v>
      </c>
      <c r="B58" s="118" t="s">
        <v>882</v>
      </c>
      <c r="C58" s="119">
        <v>2009</v>
      </c>
      <c r="D58" s="120">
        <v>21157.24</v>
      </c>
      <c r="E58" s="191"/>
    </row>
    <row r="59" spans="1:5" ht="12.75">
      <c r="A59" s="8">
        <v>54</v>
      </c>
      <c r="B59" s="118" t="s">
        <v>883</v>
      </c>
      <c r="C59" s="119">
        <v>2010</v>
      </c>
      <c r="D59" s="120">
        <v>1300</v>
      </c>
      <c r="E59" s="191"/>
    </row>
    <row r="60" spans="1:5" ht="12.75">
      <c r="A60" s="9">
        <v>55</v>
      </c>
      <c r="B60" s="118" t="s">
        <v>883</v>
      </c>
      <c r="C60" s="119">
        <v>2010</v>
      </c>
      <c r="D60" s="120">
        <v>1500</v>
      </c>
      <c r="E60" s="191"/>
    </row>
    <row r="61" spans="1:5" ht="12.75">
      <c r="A61" s="8">
        <v>56</v>
      </c>
      <c r="B61" s="118" t="s">
        <v>159</v>
      </c>
      <c r="C61" s="119">
        <v>2010</v>
      </c>
      <c r="D61" s="120">
        <v>5488.78</v>
      </c>
      <c r="E61" s="191"/>
    </row>
    <row r="62" spans="1:5" ht="12.75">
      <c r="A62" s="9">
        <v>57</v>
      </c>
      <c r="B62" s="118" t="s">
        <v>660</v>
      </c>
      <c r="C62" s="119">
        <v>2010</v>
      </c>
      <c r="D62" s="120">
        <v>3889</v>
      </c>
      <c r="E62" s="191"/>
    </row>
    <row r="63" spans="1:5" ht="12.75">
      <c r="A63" s="8">
        <v>58</v>
      </c>
      <c r="B63" s="118" t="s">
        <v>868</v>
      </c>
      <c r="C63" s="119">
        <v>2010</v>
      </c>
      <c r="D63" s="120">
        <v>19126.5</v>
      </c>
      <c r="E63" s="191"/>
    </row>
    <row r="64" spans="1:5" ht="12.75">
      <c r="A64" s="9">
        <v>59</v>
      </c>
      <c r="B64" s="118" t="s">
        <v>884</v>
      </c>
      <c r="C64" s="119">
        <v>2010</v>
      </c>
      <c r="D64" s="120">
        <v>5990</v>
      </c>
      <c r="E64" s="191"/>
    </row>
    <row r="65" spans="1:5" ht="12.75">
      <c r="A65" s="8">
        <v>60</v>
      </c>
      <c r="B65" s="129" t="s">
        <v>885</v>
      </c>
      <c r="C65" s="128">
        <v>2010</v>
      </c>
      <c r="D65" s="127">
        <v>2511.41</v>
      </c>
      <c r="E65" s="191"/>
    </row>
    <row r="66" spans="1:5" ht="12.75">
      <c r="A66" s="9">
        <v>61</v>
      </c>
      <c r="B66" s="129" t="s">
        <v>886</v>
      </c>
      <c r="C66" s="128">
        <v>2010</v>
      </c>
      <c r="D66" s="127">
        <v>509</v>
      </c>
      <c r="E66" s="191"/>
    </row>
    <row r="67" spans="1:5" ht="12.75">
      <c r="A67" s="8">
        <v>62</v>
      </c>
      <c r="B67" s="129" t="s">
        <v>887</v>
      </c>
      <c r="C67" s="128">
        <v>2010</v>
      </c>
      <c r="D67" s="127">
        <v>1200</v>
      </c>
      <c r="E67" s="191"/>
    </row>
    <row r="68" spans="1:5" ht="12.75">
      <c r="A68" s="9">
        <v>63</v>
      </c>
      <c r="B68" s="129" t="s">
        <v>888</v>
      </c>
      <c r="C68" s="128">
        <v>2010</v>
      </c>
      <c r="D68" s="127">
        <v>1114.47</v>
      </c>
      <c r="E68" s="191"/>
    </row>
    <row r="69" spans="1:5" ht="12.75">
      <c r="A69" s="8">
        <v>64</v>
      </c>
      <c r="B69" s="129" t="s">
        <v>889</v>
      </c>
      <c r="C69" s="128">
        <v>2010</v>
      </c>
      <c r="D69" s="127">
        <v>701.5</v>
      </c>
      <c r="E69" s="191"/>
    </row>
    <row r="70" spans="1:5" ht="12.75">
      <c r="A70" s="9">
        <v>65</v>
      </c>
      <c r="B70" s="129" t="s">
        <v>890</v>
      </c>
      <c r="C70" s="128">
        <v>2010</v>
      </c>
      <c r="D70" s="127">
        <v>931.99</v>
      </c>
      <c r="E70" s="191"/>
    </row>
    <row r="71" spans="1:5" ht="12.75">
      <c r="A71" s="8">
        <v>66</v>
      </c>
      <c r="B71" s="118" t="s">
        <v>660</v>
      </c>
      <c r="C71" s="128">
        <v>2011</v>
      </c>
      <c r="D71" s="120">
        <v>6496</v>
      </c>
      <c r="E71" s="191"/>
    </row>
    <row r="72" spans="1:5" ht="12.75">
      <c r="A72" s="9">
        <v>67</v>
      </c>
      <c r="B72" s="118" t="s">
        <v>891</v>
      </c>
      <c r="C72" s="128">
        <v>2011</v>
      </c>
      <c r="D72" s="120">
        <v>7872</v>
      </c>
      <c r="E72" s="191"/>
    </row>
    <row r="73" spans="1:5" ht="12.75">
      <c r="A73" s="8">
        <v>68</v>
      </c>
      <c r="B73" s="118" t="s">
        <v>892</v>
      </c>
      <c r="C73" s="128">
        <v>2011</v>
      </c>
      <c r="D73" s="120">
        <v>1219</v>
      </c>
      <c r="E73" s="191"/>
    </row>
    <row r="74" spans="1:5" ht="12.75">
      <c r="A74" s="9">
        <v>69</v>
      </c>
      <c r="B74" s="118" t="s">
        <v>893</v>
      </c>
      <c r="C74" s="128">
        <v>2011</v>
      </c>
      <c r="D74" s="120">
        <v>659</v>
      </c>
      <c r="E74" s="191"/>
    </row>
    <row r="75" spans="1:5" ht="12.75">
      <c r="A75" s="8">
        <v>70</v>
      </c>
      <c r="B75" s="118" t="s">
        <v>894</v>
      </c>
      <c r="C75" s="128">
        <v>2011</v>
      </c>
      <c r="D75" s="120">
        <v>1266</v>
      </c>
      <c r="E75" s="191"/>
    </row>
    <row r="76" spans="1:5" ht="12.75">
      <c r="A76" s="9"/>
      <c r="B76" s="291" t="s">
        <v>574</v>
      </c>
      <c r="C76" s="293"/>
      <c r="D76" s="92">
        <f>SUM(D6:D75)</f>
        <v>488689.22000000003</v>
      </c>
      <c r="E76" s="191"/>
    </row>
    <row r="77" spans="1:5" ht="19.5" customHeight="1">
      <c r="A77" s="288" t="s">
        <v>1009</v>
      </c>
      <c r="B77" s="289"/>
      <c r="C77" s="289"/>
      <c r="D77" s="290"/>
      <c r="E77" s="191"/>
    </row>
    <row r="78" spans="1:5" ht="12.75">
      <c r="A78" s="8">
        <v>1</v>
      </c>
      <c r="B78" s="130" t="s">
        <v>660</v>
      </c>
      <c r="C78" s="131">
        <v>2008</v>
      </c>
      <c r="D78" s="132">
        <v>1938.71</v>
      </c>
      <c r="E78" s="191"/>
    </row>
    <row r="79" spans="1:5" ht="12.75">
      <c r="A79" s="8">
        <v>2</v>
      </c>
      <c r="B79" s="133" t="s">
        <v>895</v>
      </c>
      <c r="C79" s="134">
        <v>2009</v>
      </c>
      <c r="D79" s="135">
        <v>704.92</v>
      </c>
      <c r="E79" s="191"/>
    </row>
    <row r="80" spans="1:5" ht="12.75">
      <c r="A80" s="8">
        <v>3</v>
      </c>
      <c r="B80" s="133" t="s">
        <v>896</v>
      </c>
      <c r="C80" s="134">
        <v>2009</v>
      </c>
      <c r="D80" s="135">
        <v>860.8</v>
      </c>
      <c r="E80" s="191"/>
    </row>
    <row r="81" spans="1:5" ht="12.75">
      <c r="A81" s="8">
        <v>4</v>
      </c>
      <c r="B81" s="133" t="s">
        <v>896</v>
      </c>
      <c r="C81" s="134">
        <v>2009</v>
      </c>
      <c r="D81" s="135">
        <v>258.2</v>
      </c>
      <c r="E81" s="191"/>
    </row>
    <row r="82" spans="1:5" ht="12.75">
      <c r="A82" s="8"/>
      <c r="B82" s="10" t="s">
        <v>574</v>
      </c>
      <c r="C82" s="119"/>
      <c r="D82" s="136">
        <f>SUM(D78:D81)</f>
        <v>3762.63</v>
      </c>
      <c r="E82" s="191"/>
    </row>
    <row r="83" spans="1:5" ht="19.5" customHeight="1">
      <c r="A83" s="288" t="s">
        <v>368</v>
      </c>
      <c r="B83" s="289"/>
      <c r="C83" s="289"/>
      <c r="D83" s="290"/>
      <c r="E83" s="191"/>
    </row>
    <row r="84" spans="1:5" ht="12.75" customHeight="1">
      <c r="A84" s="9">
        <v>1</v>
      </c>
      <c r="B84" s="7" t="s">
        <v>63</v>
      </c>
      <c r="C84" s="9">
        <v>2006</v>
      </c>
      <c r="D84" s="37">
        <v>3498</v>
      </c>
      <c r="E84" s="191"/>
    </row>
    <row r="85" spans="1:5" ht="12.75" customHeight="1">
      <c r="A85" s="9">
        <v>2</v>
      </c>
      <c r="B85" s="7" t="s">
        <v>63</v>
      </c>
      <c r="C85" s="9">
        <v>2006</v>
      </c>
      <c r="D85" s="37">
        <v>2960</v>
      </c>
      <c r="E85" s="191"/>
    </row>
    <row r="86" spans="1:5" ht="12.75" customHeight="1">
      <c r="A86" s="9">
        <v>3</v>
      </c>
      <c r="B86" s="7" t="s">
        <v>63</v>
      </c>
      <c r="C86" s="9">
        <v>2008</v>
      </c>
      <c r="D86" s="37">
        <v>2952</v>
      </c>
      <c r="E86" s="191"/>
    </row>
    <row r="87" spans="1:5" ht="12.75" customHeight="1">
      <c r="A87" s="9"/>
      <c r="B87" s="10" t="s">
        <v>574</v>
      </c>
      <c r="C87" s="7"/>
      <c r="D87" s="92">
        <f>SUM(D84:D86)</f>
        <v>9410</v>
      </c>
      <c r="E87" s="191"/>
    </row>
    <row r="88" spans="1:5" ht="19.5" customHeight="1">
      <c r="A88" s="288" t="s">
        <v>1007</v>
      </c>
      <c r="B88" s="289"/>
      <c r="C88" s="289"/>
      <c r="D88" s="290"/>
      <c r="E88" s="191"/>
    </row>
    <row r="89" spans="1:5" ht="12.75" customHeight="1">
      <c r="A89" s="9">
        <v>1</v>
      </c>
      <c r="B89" s="50" t="s">
        <v>656</v>
      </c>
      <c r="C89" s="9">
        <v>2007</v>
      </c>
      <c r="D89" s="207">
        <v>3635.33</v>
      </c>
      <c r="E89" s="191"/>
    </row>
    <row r="90" spans="1:5" ht="12.75" customHeight="1">
      <c r="A90" s="9">
        <v>2</v>
      </c>
      <c r="B90" s="50" t="s">
        <v>657</v>
      </c>
      <c r="C90" s="9">
        <v>2007</v>
      </c>
      <c r="D90" s="207">
        <v>4817.32</v>
      </c>
      <c r="E90" s="191"/>
    </row>
    <row r="91" spans="1:5" ht="12.75" customHeight="1">
      <c r="A91" s="9">
        <v>3</v>
      </c>
      <c r="B91" s="50" t="s">
        <v>658</v>
      </c>
      <c r="C91" s="9">
        <v>2007</v>
      </c>
      <c r="D91" s="207">
        <v>4963</v>
      </c>
      <c r="E91" s="191"/>
    </row>
    <row r="92" spans="1:5" ht="12.75" customHeight="1">
      <c r="A92" s="9">
        <v>4</v>
      </c>
      <c r="B92" s="50" t="s">
        <v>659</v>
      </c>
      <c r="C92" s="9">
        <v>2007</v>
      </c>
      <c r="D92" s="207">
        <v>22314</v>
      </c>
      <c r="E92" s="191"/>
    </row>
    <row r="93" spans="1:5" ht="12.75" customHeight="1">
      <c r="A93" s="9">
        <v>5</v>
      </c>
      <c r="B93" s="50" t="s">
        <v>660</v>
      </c>
      <c r="C93" s="9">
        <v>2007</v>
      </c>
      <c r="D93" s="207">
        <v>3718.99</v>
      </c>
      <c r="E93" s="191"/>
    </row>
    <row r="94" spans="1:5" ht="12.75" customHeight="1">
      <c r="A94" s="9">
        <v>6</v>
      </c>
      <c r="B94" s="50" t="s">
        <v>661</v>
      </c>
      <c r="C94" s="9">
        <v>2007</v>
      </c>
      <c r="D94" s="207">
        <v>4524</v>
      </c>
      <c r="E94" s="191"/>
    </row>
    <row r="95" spans="1:5" ht="12.75" customHeight="1">
      <c r="A95" s="9">
        <v>7</v>
      </c>
      <c r="B95" s="50" t="s">
        <v>662</v>
      </c>
      <c r="C95" s="9">
        <v>2007</v>
      </c>
      <c r="D95" s="207">
        <v>6368</v>
      </c>
      <c r="E95" s="191"/>
    </row>
    <row r="96" spans="1:5" ht="12.75" customHeight="1">
      <c r="A96" s="9">
        <v>8</v>
      </c>
      <c r="B96" s="50" t="s">
        <v>663</v>
      </c>
      <c r="C96" s="9">
        <v>2007</v>
      </c>
      <c r="D96" s="207">
        <v>1294</v>
      </c>
      <c r="E96" s="191"/>
    </row>
    <row r="97" spans="1:5" ht="12.75" customHeight="1">
      <c r="A97" s="9">
        <v>9</v>
      </c>
      <c r="B97" s="50" t="s">
        <v>664</v>
      </c>
      <c r="C97" s="9">
        <v>2007</v>
      </c>
      <c r="D97" s="207">
        <v>647.01</v>
      </c>
      <c r="E97" s="191"/>
    </row>
    <row r="98" spans="1:5" ht="12.75" customHeight="1">
      <c r="A98" s="9">
        <v>10</v>
      </c>
      <c r="B98" s="50" t="s">
        <v>657</v>
      </c>
      <c r="C98" s="9">
        <v>2007</v>
      </c>
      <c r="D98" s="207">
        <v>1243.99</v>
      </c>
      <c r="E98" s="191"/>
    </row>
    <row r="99" spans="1:5" ht="12.75" customHeight="1">
      <c r="A99" s="9">
        <v>11</v>
      </c>
      <c r="B99" s="50" t="s">
        <v>657</v>
      </c>
      <c r="C99" s="9">
        <v>2007</v>
      </c>
      <c r="D99" s="207">
        <v>1244</v>
      </c>
      <c r="E99" s="191"/>
    </row>
    <row r="100" spans="1:5" ht="12.75" customHeight="1">
      <c r="A100" s="9">
        <v>12</v>
      </c>
      <c r="B100" s="50" t="s">
        <v>657</v>
      </c>
      <c r="C100" s="9">
        <v>2007</v>
      </c>
      <c r="D100" s="207">
        <v>2950</v>
      </c>
      <c r="E100" s="191"/>
    </row>
    <row r="101" spans="1:5" ht="12.75" customHeight="1">
      <c r="A101" s="9">
        <v>13</v>
      </c>
      <c r="B101" s="50" t="s">
        <v>665</v>
      </c>
      <c r="C101" s="9">
        <v>2007</v>
      </c>
      <c r="D101" s="207">
        <v>5145</v>
      </c>
      <c r="E101" s="191"/>
    </row>
    <row r="102" spans="1:5" ht="12.75" customHeight="1">
      <c r="A102" s="9">
        <v>14</v>
      </c>
      <c r="B102" s="50" t="s">
        <v>666</v>
      </c>
      <c r="C102" s="9">
        <v>2007</v>
      </c>
      <c r="D102" s="207">
        <v>1715.01</v>
      </c>
      <c r="E102" s="191"/>
    </row>
    <row r="103" spans="1:5" ht="12.75" customHeight="1">
      <c r="A103" s="9">
        <v>15</v>
      </c>
      <c r="B103" s="50" t="s">
        <v>667</v>
      </c>
      <c r="C103" s="9">
        <v>2007</v>
      </c>
      <c r="D103" s="207">
        <v>1190</v>
      </c>
      <c r="E103" s="191"/>
    </row>
    <row r="104" spans="1:5" ht="12.75" customHeight="1">
      <c r="A104" s="9">
        <v>16</v>
      </c>
      <c r="B104" s="50" t="s">
        <v>668</v>
      </c>
      <c r="C104" s="9">
        <v>2007</v>
      </c>
      <c r="D104" s="207">
        <v>1308</v>
      </c>
      <c r="E104" s="191"/>
    </row>
    <row r="105" spans="1:5" ht="12.75" customHeight="1">
      <c r="A105" s="9">
        <v>17</v>
      </c>
      <c r="B105" s="50" t="s">
        <v>669</v>
      </c>
      <c r="C105" s="9">
        <v>2007</v>
      </c>
      <c r="D105" s="207">
        <v>436.01</v>
      </c>
      <c r="E105" s="191"/>
    </row>
    <row r="106" spans="1:5" ht="12.75" customHeight="1">
      <c r="A106" s="9">
        <v>18</v>
      </c>
      <c r="B106" s="50" t="s">
        <v>669</v>
      </c>
      <c r="C106" s="9">
        <v>2007</v>
      </c>
      <c r="D106" s="207">
        <v>1232</v>
      </c>
      <c r="E106" s="191"/>
    </row>
    <row r="107" spans="1:5" ht="12.75" customHeight="1">
      <c r="A107" s="9">
        <v>19</v>
      </c>
      <c r="B107" s="188" t="s">
        <v>670</v>
      </c>
      <c r="C107" s="9">
        <v>2007</v>
      </c>
      <c r="D107" s="207">
        <v>1107.01</v>
      </c>
      <c r="E107" s="191"/>
    </row>
    <row r="108" spans="1:5" ht="12.75" customHeight="1">
      <c r="A108" s="9">
        <v>20</v>
      </c>
      <c r="B108" s="188" t="s">
        <v>671</v>
      </c>
      <c r="C108" s="9">
        <v>2007</v>
      </c>
      <c r="D108" s="207">
        <v>2214</v>
      </c>
      <c r="E108" s="191"/>
    </row>
    <row r="109" spans="1:5" ht="12.75" customHeight="1">
      <c r="A109" s="9">
        <v>21</v>
      </c>
      <c r="B109" s="50" t="s">
        <v>672</v>
      </c>
      <c r="C109" s="9">
        <v>2008</v>
      </c>
      <c r="D109" s="207">
        <v>51728</v>
      </c>
      <c r="E109" s="191"/>
    </row>
    <row r="110" spans="1:5" ht="12.75" customHeight="1">
      <c r="A110" s="9">
        <v>22</v>
      </c>
      <c r="B110" s="50" t="s">
        <v>673</v>
      </c>
      <c r="C110" s="9">
        <v>2008</v>
      </c>
      <c r="D110" s="207">
        <v>1264.51</v>
      </c>
      <c r="E110" s="191"/>
    </row>
    <row r="111" spans="1:5" ht="12.75" customHeight="1">
      <c r="A111" s="9">
        <v>23</v>
      </c>
      <c r="B111" s="50" t="s">
        <v>674</v>
      </c>
      <c r="C111" s="9">
        <v>2008</v>
      </c>
      <c r="D111" s="207">
        <v>8451</v>
      </c>
      <c r="E111" s="191"/>
    </row>
    <row r="112" spans="1:5" ht="12.75" customHeight="1">
      <c r="A112" s="9">
        <v>24</v>
      </c>
      <c r="B112" s="50" t="s">
        <v>674</v>
      </c>
      <c r="C112" s="9">
        <v>2008</v>
      </c>
      <c r="D112" s="207">
        <v>8451.03</v>
      </c>
      <c r="E112" s="191"/>
    </row>
    <row r="113" spans="1:6" ht="12.75" customHeight="1">
      <c r="A113" s="9">
        <v>25</v>
      </c>
      <c r="B113" s="50" t="s">
        <v>675</v>
      </c>
      <c r="C113" s="9">
        <v>2008</v>
      </c>
      <c r="D113" s="207">
        <v>6585</v>
      </c>
      <c r="E113" s="191"/>
      <c r="F113" s="11"/>
    </row>
    <row r="114" spans="1:6" ht="12.75" customHeight="1">
      <c r="A114" s="9">
        <v>26</v>
      </c>
      <c r="B114" s="50" t="s">
        <v>676</v>
      </c>
      <c r="C114" s="9">
        <v>2008</v>
      </c>
      <c r="D114" s="207">
        <v>1317.01</v>
      </c>
      <c r="E114" s="191"/>
      <c r="F114" s="3"/>
    </row>
    <row r="115" spans="1:5" ht="12.75" customHeight="1">
      <c r="A115" s="9">
        <v>27</v>
      </c>
      <c r="B115" s="50" t="s">
        <v>677</v>
      </c>
      <c r="C115" s="9">
        <v>2008</v>
      </c>
      <c r="D115" s="207">
        <v>1500</v>
      </c>
      <c r="E115" s="191"/>
    </row>
    <row r="116" spans="1:5" ht="12.75" customHeight="1">
      <c r="A116" s="9">
        <v>28</v>
      </c>
      <c r="B116" s="50" t="s">
        <v>678</v>
      </c>
      <c r="C116" s="9">
        <v>2008</v>
      </c>
      <c r="D116" s="207">
        <v>2100</v>
      </c>
      <c r="E116" s="191"/>
    </row>
    <row r="117" spans="1:5" ht="12.75" customHeight="1">
      <c r="A117" s="9">
        <v>29</v>
      </c>
      <c r="B117" s="50" t="s">
        <v>679</v>
      </c>
      <c r="C117" s="9">
        <v>2008</v>
      </c>
      <c r="D117" s="207">
        <v>2574</v>
      </c>
      <c r="E117" s="191"/>
    </row>
    <row r="118" spans="1:5" ht="12.75" customHeight="1">
      <c r="A118" s="9">
        <v>30</v>
      </c>
      <c r="B118" s="50" t="s">
        <v>680</v>
      </c>
      <c r="C118" s="9">
        <v>2008</v>
      </c>
      <c r="D118" s="207">
        <v>16224.78</v>
      </c>
      <c r="E118" s="192"/>
    </row>
    <row r="119" spans="1:5" ht="12.75" customHeight="1">
      <c r="A119" s="9">
        <v>31</v>
      </c>
      <c r="B119" s="50" t="s">
        <v>681</v>
      </c>
      <c r="C119" s="9">
        <v>2009</v>
      </c>
      <c r="D119" s="207">
        <v>23874.18</v>
      </c>
      <c r="E119" s="3"/>
    </row>
    <row r="120" spans="1:5" ht="12.75" customHeight="1">
      <c r="A120" s="9">
        <v>32</v>
      </c>
      <c r="B120" s="50" t="s">
        <v>682</v>
      </c>
      <c r="C120" s="9">
        <v>2009</v>
      </c>
      <c r="D120" s="207">
        <v>2379</v>
      </c>
      <c r="E120" s="191"/>
    </row>
    <row r="121" spans="1:5" ht="12.75" customHeight="1">
      <c r="A121" s="9">
        <v>33</v>
      </c>
      <c r="B121" s="50" t="s">
        <v>683</v>
      </c>
      <c r="C121" s="9">
        <v>2009</v>
      </c>
      <c r="D121" s="207">
        <v>4073.58</v>
      </c>
      <c r="E121" s="191"/>
    </row>
    <row r="122" spans="1:5" ht="12.75" customHeight="1">
      <c r="A122" s="9">
        <v>34</v>
      </c>
      <c r="B122" s="50" t="s">
        <v>684</v>
      </c>
      <c r="C122" s="9">
        <v>2009</v>
      </c>
      <c r="D122" s="207">
        <v>1788.52</v>
      </c>
      <c r="E122" s="191"/>
    </row>
    <row r="123" spans="1:5" ht="12.75" customHeight="1">
      <c r="A123" s="9">
        <v>35</v>
      </c>
      <c r="B123" s="188" t="s">
        <v>670</v>
      </c>
      <c r="C123" s="59">
        <v>2009</v>
      </c>
      <c r="D123" s="241">
        <v>544.5</v>
      </c>
      <c r="E123" s="191"/>
    </row>
    <row r="124" spans="1:5" ht="12.75" customHeight="1">
      <c r="A124" s="9">
        <v>36</v>
      </c>
      <c r="B124" s="188" t="s">
        <v>670</v>
      </c>
      <c r="C124" s="59">
        <v>2009</v>
      </c>
      <c r="D124" s="241">
        <v>1200</v>
      </c>
      <c r="E124" s="191"/>
    </row>
    <row r="125" spans="1:5" ht="12.75" customHeight="1">
      <c r="A125" s="9">
        <v>37</v>
      </c>
      <c r="B125" s="188" t="s">
        <v>685</v>
      </c>
      <c r="C125" s="59">
        <v>2009</v>
      </c>
      <c r="D125" s="241">
        <v>3424.95</v>
      </c>
      <c r="E125" s="191"/>
    </row>
    <row r="126" spans="1:5" ht="12.75" customHeight="1">
      <c r="A126" s="9">
        <v>38</v>
      </c>
      <c r="B126" s="188" t="s">
        <v>686</v>
      </c>
      <c r="C126" s="59">
        <v>2009</v>
      </c>
      <c r="D126" s="241">
        <v>2055</v>
      </c>
      <c r="E126" s="191"/>
    </row>
    <row r="127" spans="1:5" ht="12.75" customHeight="1">
      <c r="A127" s="9">
        <v>39</v>
      </c>
      <c r="B127" s="188" t="s">
        <v>687</v>
      </c>
      <c r="C127" s="59">
        <v>2009</v>
      </c>
      <c r="D127" s="241">
        <v>26840.56</v>
      </c>
      <c r="E127" s="191"/>
    </row>
    <row r="128" spans="1:5" ht="12.75" customHeight="1">
      <c r="A128" s="9">
        <v>40</v>
      </c>
      <c r="B128" s="188" t="s">
        <v>687</v>
      </c>
      <c r="C128" s="59">
        <v>2009</v>
      </c>
      <c r="D128" s="241">
        <v>8866.87</v>
      </c>
      <c r="E128" s="191"/>
    </row>
    <row r="129" spans="1:5" ht="12.75" customHeight="1">
      <c r="A129" s="9">
        <v>41</v>
      </c>
      <c r="B129" s="50" t="s">
        <v>688</v>
      </c>
      <c r="C129" s="9">
        <v>2010</v>
      </c>
      <c r="D129" s="207">
        <v>9398</v>
      </c>
      <c r="E129" s="191"/>
    </row>
    <row r="130" spans="1:5" ht="12.75" customHeight="1">
      <c r="A130" s="9">
        <v>42</v>
      </c>
      <c r="B130" s="50" t="s">
        <v>689</v>
      </c>
      <c r="C130" s="9">
        <v>2010</v>
      </c>
      <c r="D130" s="207">
        <v>20245</v>
      </c>
      <c r="E130" s="191"/>
    </row>
    <row r="131" spans="1:5" ht="12.75" customHeight="1">
      <c r="A131" s="9">
        <v>43</v>
      </c>
      <c r="B131" s="50" t="s">
        <v>689</v>
      </c>
      <c r="C131" s="9">
        <v>2010</v>
      </c>
      <c r="D131" s="207">
        <v>17770</v>
      </c>
      <c r="E131" s="191"/>
    </row>
    <row r="132" spans="1:5" ht="12.75" customHeight="1">
      <c r="A132" s="9">
        <v>44</v>
      </c>
      <c r="B132" s="50" t="s">
        <v>690</v>
      </c>
      <c r="C132" s="9">
        <v>2010</v>
      </c>
      <c r="D132" s="207">
        <v>15000</v>
      </c>
      <c r="E132" s="191"/>
    </row>
    <row r="133" spans="1:5" ht="12.75" customHeight="1">
      <c r="A133" s="9">
        <v>45</v>
      </c>
      <c r="B133" s="50" t="s">
        <v>691</v>
      </c>
      <c r="C133" s="9">
        <v>2010</v>
      </c>
      <c r="D133" s="207">
        <v>14725.4</v>
      </c>
      <c r="E133" s="191"/>
    </row>
    <row r="134" spans="1:5" ht="12.75" customHeight="1">
      <c r="A134" s="9">
        <v>46</v>
      </c>
      <c r="B134" s="50" t="s">
        <v>692</v>
      </c>
      <c r="C134" s="9">
        <v>2010</v>
      </c>
      <c r="D134" s="207">
        <v>16704.24</v>
      </c>
      <c r="E134" s="191"/>
    </row>
    <row r="135" spans="1:5" ht="12.75" customHeight="1">
      <c r="A135" s="9">
        <v>47</v>
      </c>
      <c r="B135" s="50" t="s">
        <v>693</v>
      </c>
      <c r="C135" s="9">
        <v>2010</v>
      </c>
      <c r="D135" s="207">
        <v>6999.99</v>
      </c>
      <c r="E135" s="191"/>
    </row>
    <row r="136" spans="1:5" ht="12.75" customHeight="1">
      <c r="A136" s="9">
        <v>48</v>
      </c>
      <c r="B136" s="50" t="s">
        <v>660</v>
      </c>
      <c r="C136" s="9">
        <v>2010</v>
      </c>
      <c r="D136" s="207">
        <v>3050</v>
      </c>
      <c r="E136" s="191"/>
    </row>
    <row r="137" spans="1:5" ht="12.75" customHeight="1">
      <c r="A137" s="9">
        <v>49</v>
      </c>
      <c r="B137" s="50" t="s">
        <v>694</v>
      </c>
      <c r="C137" s="9">
        <v>2010</v>
      </c>
      <c r="D137" s="207">
        <v>838</v>
      </c>
      <c r="E137" s="191"/>
    </row>
    <row r="138" spans="1:5" ht="12.75" customHeight="1">
      <c r="A138" s="9">
        <v>50</v>
      </c>
      <c r="B138" s="50" t="s">
        <v>695</v>
      </c>
      <c r="C138" s="9">
        <v>2010</v>
      </c>
      <c r="D138" s="207">
        <v>2338</v>
      </c>
      <c r="E138" s="191"/>
    </row>
    <row r="139" spans="1:5" ht="12.75" customHeight="1">
      <c r="A139" s="9">
        <v>51</v>
      </c>
      <c r="B139" s="50" t="s">
        <v>695</v>
      </c>
      <c r="C139" s="9">
        <v>2010</v>
      </c>
      <c r="D139" s="207">
        <v>2254</v>
      </c>
      <c r="E139" s="191"/>
    </row>
    <row r="140" spans="1:5" ht="12.75" customHeight="1">
      <c r="A140" s="9">
        <v>52</v>
      </c>
      <c r="B140" s="188" t="s">
        <v>670</v>
      </c>
      <c r="C140" s="9">
        <v>2010</v>
      </c>
      <c r="D140" s="207">
        <v>660</v>
      </c>
      <c r="E140" s="191"/>
    </row>
    <row r="141" spans="1:5" ht="12.75" customHeight="1">
      <c r="A141" s="9">
        <v>53</v>
      </c>
      <c r="B141" s="50" t="s">
        <v>696</v>
      </c>
      <c r="C141" s="9">
        <v>2010</v>
      </c>
      <c r="D141" s="207">
        <v>4698</v>
      </c>
      <c r="E141" s="191"/>
    </row>
    <row r="142" spans="1:5" ht="12.75" customHeight="1">
      <c r="A142" s="9">
        <v>54</v>
      </c>
      <c r="B142" s="48" t="s">
        <v>697</v>
      </c>
      <c r="C142" s="23">
        <v>2011</v>
      </c>
      <c r="D142" s="51">
        <v>5993.94</v>
      </c>
      <c r="E142" s="191"/>
    </row>
    <row r="143" spans="1:5" ht="12.75" customHeight="1">
      <c r="A143" s="9">
        <v>55</v>
      </c>
      <c r="B143" s="50" t="s">
        <v>698</v>
      </c>
      <c r="C143" s="9">
        <v>2011</v>
      </c>
      <c r="D143" s="207">
        <v>22212.06</v>
      </c>
      <c r="E143" s="191"/>
    </row>
    <row r="144" spans="1:5" ht="12.75" customHeight="1">
      <c r="A144" s="291" t="s">
        <v>574</v>
      </c>
      <c r="B144" s="292"/>
      <c r="C144" s="293"/>
      <c r="D144" s="92">
        <f>SUM(D89:D143)</f>
        <v>390195.79</v>
      </c>
      <c r="E144" s="191"/>
    </row>
    <row r="145" spans="1:5" ht="19.5" customHeight="1">
      <c r="A145" s="288" t="s">
        <v>10</v>
      </c>
      <c r="B145" s="289"/>
      <c r="C145" s="289"/>
      <c r="D145" s="290"/>
      <c r="E145" s="191"/>
    </row>
    <row r="146" spans="1:5" ht="12.75" customHeight="1">
      <c r="A146" s="9">
        <v>1</v>
      </c>
      <c r="B146" s="7" t="s">
        <v>11</v>
      </c>
      <c r="C146" s="9">
        <v>2007</v>
      </c>
      <c r="D146" s="207">
        <v>900</v>
      </c>
      <c r="E146" s="191"/>
    </row>
    <row r="147" spans="1:5" ht="12.75" customHeight="1">
      <c r="A147" s="9">
        <v>2</v>
      </c>
      <c r="B147" s="7" t="s">
        <v>12</v>
      </c>
      <c r="C147" s="9">
        <v>2007</v>
      </c>
      <c r="D147" s="207">
        <v>1355</v>
      </c>
      <c r="E147" s="191"/>
    </row>
    <row r="148" spans="1:5" ht="51">
      <c r="A148" s="9">
        <v>3</v>
      </c>
      <c r="B148" s="7" t="s">
        <v>13</v>
      </c>
      <c r="C148" s="9">
        <v>2007</v>
      </c>
      <c r="D148" s="207">
        <v>14875</v>
      </c>
      <c r="E148" s="191"/>
    </row>
    <row r="149" spans="1:5" ht="12.75">
      <c r="A149" s="9">
        <v>4</v>
      </c>
      <c r="B149" s="7" t="s">
        <v>660</v>
      </c>
      <c r="C149" s="9">
        <v>2008</v>
      </c>
      <c r="D149" s="207">
        <v>1569</v>
      </c>
      <c r="E149" s="191"/>
    </row>
    <row r="150" spans="1:5" ht="12.75">
      <c r="A150" s="9">
        <v>5</v>
      </c>
      <c r="B150" s="7" t="s">
        <v>14</v>
      </c>
      <c r="C150" s="9">
        <v>2008</v>
      </c>
      <c r="D150" s="207">
        <v>3115</v>
      </c>
      <c r="E150" s="191"/>
    </row>
    <row r="151" spans="1:5" ht="12.75">
      <c r="A151" s="9">
        <v>6</v>
      </c>
      <c r="B151" s="7" t="s">
        <v>15</v>
      </c>
      <c r="C151" s="9">
        <v>2008</v>
      </c>
      <c r="D151" s="207">
        <v>943</v>
      </c>
      <c r="E151" s="191"/>
    </row>
    <row r="152" spans="1:5" ht="12.75">
      <c r="A152" s="9">
        <v>7</v>
      </c>
      <c r="B152" s="7" t="s">
        <v>660</v>
      </c>
      <c r="C152" s="9">
        <v>2008</v>
      </c>
      <c r="D152" s="207">
        <v>1569</v>
      </c>
      <c r="E152" s="191"/>
    </row>
    <row r="153" spans="1:5" ht="12.75">
      <c r="A153" s="9">
        <v>8</v>
      </c>
      <c r="B153" s="7" t="s">
        <v>14</v>
      </c>
      <c r="C153" s="9">
        <v>2008</v>
      </c>
      <c r="D153" s="207">
        <v>3115</v>
      </c>
      <c r="E153" s="191"/>
    </row>
    <row r="154" spans="1:5" ht="12.75">
      <c r="A154" s="9">
        <v>9</v>
      </c>
      <c r="B154" s="7" t="s">
        <v>15</v>
      </c>
      <c r="C154" s="9">
        <v>2008</v>
      </c>
      <c r="D154" s="207">
        <v>943</v>
      </c>
      <c r="E154" s="191"/>
    </row>
    <row r="155" spans="1:5" ht="12.75">
      <c r="A155" s="9">
        <v>10</v>
      </c>
      <c r="B155" s="48" t="s">
        <v>16</v>
      </c>
      <c r="C155" s="49">
        <v>2008</v>
      </c>
      <c r="D155" s="242">
        <v>790.7</v>
      </c>
      <c r="E155" s="191"/>
    </row>
    <row r="156" spans="1:5" ht="12.75">
      <c r="A156" s="9">
        <v>11</v>
      </c>
      <c r="B156" s="48" t="s">
        <v>17</v>
      </c>
      <c r="C156" s="49">
        <v>2008</v>
      </c>
      <c r="D156" s="242">
        <v>60817</v>
      </c>
      <c r="E156" s="191"/>
    </row>
    <row r="157" spans="1:5" ht="12.75">
      <c r="A157" s="9">
        <v>12</v>
      </c>
      <c r="B157" s="48" t="s">
        <v>18</v>
      </c>
      <c r="C157" s="49">
        <v>2008</v>
      </c>
      <c r="D157" s="242">
        <v>1647.3</v>
      </c>
      <c r="E157" s="191"/>
    </row>
    <row r="158" spans="1:5" ht="12.75">
      <c r="A158" s="9">
        <v>13</v>
      </c>
      <c r="B158" s="48" t="s">
        <v>19</v>
      </c>
      <c r="C158" s="49">
        <v>2009</v>
      </c>
      <c r="D158" s="242">
        <v>4209</v>
      </c>
      <c r="E158" s="191"/>
    </row>
    <row r="159" spans="1:5" ht="12.75">
      <c r="A159" s="9">
        <v>14</v>
      </c>
      <c r="B159" s="48" t="s">
        <v>20</v>
      </c>
      <c r="C159" s="49">
        <v>2009</v>
      </c>
      <c r="D159" s="242">
        <v>2050</v>
      </c>
      <c r="E159" s="191"/>
    </row>
    <row r="160" spans="1:5" ht="12.75">
      <c r="A160" s="9">
        <v>15</v>
      </c>
      <c r="B160" s="48" t="s">
        <v>21</v>
      </c>
      <c r="C160" s="49">
        <v>2009</v>
      </c>
      <c r="D160" s="242">
        <v>1988</v>
      </c>
      <c r="E160" s="191"/>
    </row>
    <row r="161" spans="1:5" ht="12.75">
      <c r="A161" s="9">
        <v>16</v>
      </c>
      <c r="B161" s="48" t="s">
        <v>22</v>
      </c>
      <c r="C161" s="49">
        <v>2010</v>
      </c>
      <c r="D161" s="242">
        <v>2799.9</v>
      </c>
      <c r="E161" s="191"/>
    </row>
    <row r="162" spans="1:5" ht="12.75">
      <c r="A162" s="9">
        <v>17</v>
      </c>
      <c r="B162" s="48" t="s">
        <v>22</v>
      </c>
      <c r="C162" s="49">
        <v>2010</v>
      </c>
      <c r="D162" s="242">
        <v>2799.9</v>
      </c>
      <c r="E162" s="191"/>
    </row>
    <row r="163" spans="1:5" ht="12.75">
      <c r="A163" s="9">
        <v>18</v>
      </c>
      <c r="B163" s="48" t="s">
        <v>22</v>
      </c>
      <c r="C163" s="49">
        <v>2010</v>
      </c>
      <c r="D163" s="242">
        <v>2799.9</v>
      </c>
      <c r="E163" s="191"/>
    </row>
    <row r="164" spans="1:5" ht="12.75">
      <c r="A164" s="9">
        <v>19</v>
      </c>
      <c r="B164" s="48" t="s">
        <v>22</v>
      </c>
      <c r="C164" s="49">
        <v>2010</v>
      </c>
      <c r="D164" s="242">
        <v>2799.9</v>
      </c>
      <c r="E164" s="191"/>
    </row>
    <row r="165" spans="1:5" ht="12.75">
      <c r="A165" s="9">
        <v>20</v>
      </c>
      <c r="B165" s="48" t="s">
        <v>22</v>
      </c>
      <c r="C165" s="49">
        <v>2010</v>
      </c>
      <c r="D165" s="242">
        <v>2799.9</v>
      </c>
      <c r="E165" s="191"/>
    </row>
    <row r="166" spans="1:5" ht="12.75">
      <c r="A166" s="9">
        <v>21</v>
      </c>
      <c r="B166" s="7" t="s">
        <v>23</v>
      </c>
      <c r="C166" s="49">
        <v>2010</v>
      </c>
      <c r="D166" s="37">
        <v>1400.5</v>
      </c>
      <c r="E166" s="191"/>
    </row>
    <row r="167" spans="1:5" ht="12.75">
      <c r="A167" s="9">
        <v>22</v>
      </c>
      <c r="B167" s="7" t="s">
        <v>24</v>
      </c>
      <c r="C167" s="49">
        <v>2010</v>
      </c>
      <c r="D167" s="37">
        <v>2308</v>
      </c>
      <c r="E167" s="191"/>
    </row>
    <row r="168" spans="1:5" ht="12.75">
      <c r="A168" s="9">
        <v>23</v>
      </c>
      <c r="B168" s="7" t="s">
        <v>25</v>
      </c>
      <c r="C168" s="49">
        <v>2010</v>
      </c>
      <c r="D168" s="37">
        <v>3843</v>
      </c>
      <c r="E168" s="191"/>
    </row>
    <row r="169" spans="1:5" ht="12.75">
      <c r="A169" s="9">
        <v>24</v>
      </c>
      <c r="B169" s="7" t="s">
        <v>26</v>
      </c>
      <c r="C169" s="49">
        <v>2010</v>
      </c>
      <c r="D169" s="243">
        <v>2977.9</v>
      </c>
      <c r="E169" s="191"/>
    </row>
    <row r="170" spans="1:5" ht="12.75">
      <c r="A170" s="9">
        <v>25</v>
      </c>
      <c r="B170" s="7" t="s">
        <v>27</v>
      </c>
      <c r="C170" s="49">
        <v>2010</v>
      </c>
      <c r="D170" s="243">
        <v>3026.75</v>
      </c>
      <c r="E170" s="191"/>
    </row>
    <row r="171" spans="1:5" ht="16.5" customHeight="1">
      <c r="A171" s="291" t="s">
        <v>574</v>
      </c>
      <c r="B171" s="292"/>
      <c r="C171" s="293"/>
      <c r="D171" s="92">
        <f>SUM(D146:D170)</f>
        <v>127441.64999999997</v>
      </c>
      <c r="E171" s="191"/>
    </row>
    <row r="172" spans="1:5" ht="19.5" customHeight="1">
      <c r="A172" s="288" t="s">
        <v>364</v>
      </c>
      <c r="B172" s="289"/>
      <c r="C172" s="289"/>
      <c r="D172" s="290"/>
      <c r="E172" s="191"/>
    </row>
    <row r="173" spans="1:5" ht="38.25">
      <c r="A173" s="9">
        <v>1</v>
      </c>
      <c r="B173" s="198" t="s">
        <v>1049</v>
      </c>
      <c r="C173" s="199">
        <v>2006</v>
      </c>
      <c r="D173" s="200">
        <f>260767-7909.99-4000</f>
        <v>248857.01</v>
      </c>
      <c r="E173" s="191"/>
    </row>
    <row r="174" spans="1:5" ht="38.25">
      <c r="A174" s="9">
        <v>2</v>
      </c>
      <c r="B174" s="201" t="s">
        <v>365</v>
      </c>
      <c r="C174" s="202">
        <v>2007</v>
      </c>
      <c r="D174" s="203">
        <f>34054.71+2500-2200</f>
        <v>34354.71</v>
      </c>
      <c r="E174" s="191"/>
    </row>
    <row r="175" spans="1:5" ht="12.75">
      <c r="A175" s="9">
        <v>3</v>
      </c>
      <c r="B175" s="204" t="s">
        <v>366</v>
      </c>
      <c r="C175" s="205">
        <v>2008</v>
      </c>
      <c r="D175" s="206">
        <v>16763</v>
      </c>
      <c r="E175" s="191"/>
    </row>
    <row r="176" spans="1:5" ht="12.75">
      <c r="A176" s="9">
        <v>4</v>
      </c>
      <c r="B176" s="50" t="s">
        <v>367</v>
      </c>
      <c r="C176" s="174">
        <v>2008</v>
      </c>
      <c r="D176" s="207">
        <f>3900+3100+5370</f>
        <v>12370</v>
      </c>
      <c r="E176" s="191"/>
    </row>
    <row r="177" spans="1:5" ht="12.75">
      <c r="A177" s="9">
        <v>5</v>
      </c>
      <c r="B177" s="50" t="s">
        <v>426</v>
      </c>
      <c r="C177" s="174">
        <v>2008</v>
      </c>
      <c r="D177" s="207">
        <v>8148</v>
      </c>
      <c r="E177" s="191"/>
    </row>
    <row r="178" spans="1:5" ht="12.75">
      <c r="A178" s="9">
        <v>6</v>
      </c>
      <c r="B178" s="82" t="s">
        <v>427</v>
      </c>
      <c r="C178" s="208">
        <v>2009</v>
      </c>
      <c r="D178" s="178">
        <v>570</v>
      </c>
      <c r="E178" s="193"/>
    </row>
    <row r="179" spans="1:5" ht="12.75">
      <c r="A179" s="9">
        <v>7</v>
      </c>
      <c r="B179" s="82" t="s">
        <v>428</v>
      </c>
      <c r="C179" s="208">
        <v>2009</v>
      </c>
      <c r="D179" s="178">
        <v>1021</v>
      </c>
      <c r="E179" s="193"/>
    </row>
    <row r="180" spans="1:5" ht="12.75">
      <c r="A180" s="9">
        <v>8</v>
      </c>
      <c r="B180" s="82" t="s">
        <v>429</v>
      </c>
      <c r="C180" s="208">
        <v>2009</v>
      </c>
      <c r="D180" s="178">
        <v>5285.34</v>
      </c>
      <c r="E180" s="193"/>
    </row>
    <row r="181" spans="1:5" ht="12.75">
      <c r="A181" s="9">
        <v>9</v>
      </c>
      <c r="B181" s="82" t="s">
        <v>430</v>
      </c>
      <c r="C181" s="208">
        <v>2009</v>
      </c>
      <c r="D181" s="178">
        <v>2839.99</v>
      </c>
      <c r="E181" s="193"/>
    </row>
    <row r="182" spans="1:5" ht="12.75">
      <c r="A182" s="9">
        <v>10</v>
      </c>
      <c r="B182" s="82" t="s">
        <v>431</v>
      </c>
      <c r="C182" s="208">
        <v>2009</v>
      </c>
      <c r="D182" s="178">
        <v>539</v>
      </c>
      <c r="E182" s="193"/>
    </row>
    <row r="183" spans="1:5" ht="12.75">
      <c r="A183" s="9">
        <v>11</v>
      </c>
      <c r="B183" s="48" t="s">
        <v>432</v>
      </c>
      <c r="C183" s="209">
        <v>2009</v>
      </c>
      <c r="D183" s="51">
        <v>15963</v>
      </c>
      <c r="E183" s="192"/>
    </row>
    <row r="184" spans="1:5" ht="12.75">
      <c r="A184" s="9">
        <v>12</v>
      </c>
      <c r="B184" s="48" t="s">
        <v>433</v>
      </c>
      <c r="C184" s="209">
        <v>2009</v>
      </c>
      <c r="D184" s="51">
        <v>28738</v>
      </c>
      <c r="E184" s="191"/>
    </row>
    <row r="185" spans="1:5" ht="12.75">
      <c r="A185" s="9">
        <v>13</v>
      </c>
      <c r="B185" s="48" t="s">
        <v>434</v>
      </c>
      <c r="C185" s="209">
        <v>2009</v>
      </c>
      <c r="D185" s="51">
        <v>14220</v>
      </c>
      <c r="E185" s="191"/>
    </row>
    <row r="186" spans="1:5" ht="12.75">
      <c r="A186" s="9">
        <v>14</v>
      </c>
      <c r="B186" s="48" t="s">
        <v>435</v>
      </c>
      <c r="C186" s="209">
        <v>2009</v>
      </c>
      <c r="D186" s="51">
        <v>13653</v>
      </c>
      <c r="E186" s="191"/>
    </row>
    <row r="187" spans="1:5" ht="12.75">
      <c r="A187" s="9">
        <v>15</v>
      </c>
      <c r="B187" s="48" t="s">
        <v>436</v>
      </c>
      <c r="C187" s="209">
        <v>2010</v>
      </c>
      <c r="D187" s="51">
        <v>14140</v>
      </c>
      <c r="E187" s="191"/>
    </row>
    <row r="188" spans="1:5" ht="12.75">
      <c r="A188" s="9">
        <v>16</v>
      </c>
      <c r="B188" s="48" t="s">
        <v>437</v>
      </c>
      <c r="C188" s="209">
        <v>2010</v>
      </c>
      <c r="D188" s="51">
        <v>2006</v>
      </c>
      <c r="E188" s="191"/>
    </row>
    <row r="189" spans="1:5" ht="12.75">
      <c r="A189" s="9">
        <v>17</v>
      </c>
      <c r="B189" s="48" t="s">
        <v>438</v>
      </c>
      <c r="C189" s="209">
        <v>2010</v>
      </c>
      <c r="D189" s="51">
        <v>2089</v>
      </c>
      <c r="E189" s="191"/>
    </row>
    <row r="190" spans="1:5" ht="12.75">
      <c r="A190" s="9">
        <v>18</v>
      </c>
      <c r="B190" s="48" t="s">
        <v>439</v>
      </c>
      <c r="C190" s="209">
        <v>2010</v>
      </c>
      <c r="D190" s="51">
        <v>2250</v>
      </c>
      <c r="E190" s="191"/>
    </row>
    <row r="191" spans="1:5" ht="12.75">
      <c r="A191" s="9">
        <v>19</v>
      </c>
      <c r="B191" s="48" t="s">
        <v>440</v>
      </c>
      <c r="C191" s="209">
        <v>2010</v>
      </c>
      <c r="D191" s="51">
        <v>411.99</v>
      </c>
      <c r="E191" s="191"/>
    </row>
    <row r="192" spans="1:5" ht="12.75">
      <c r="A192" s="9">
        <v>20</v>
      </c>
      <c r="B192" s="50" t="s">
        <v>426</v>
      </c>
      <c r="C192" s="209">
        <v>2011</v>
      </c>
      <c r="D192" s="51">
        <v>5000</v>
      </c>
      <c r="E192" s="191"/>
    </row>
    <row r="193" spans="1:5" ht="12.75">
      <c r="A193" s="9">
        <v>21</v>
      </c>
      <c r="B193" s="50" t="s">
        <v>441</v>
      </c>
      <c r="C193" s="209">
        <v>2011</v>
      </c>
      <c r="D193" s="51">
        <v>2410</v>
      </c>
      <c r="E193" s="191"/>
    </row>
    <row r="194" spans="1:5" ht="12.75">
      <c r="A194" s="291" t="s">
        <v>574</v>
      </c>
      <c r="B194" s="292"/>
      <c r="C194" s="293"/>
      <c r="D194" s="52">
        <f>SUM(D173:D193)</f>
        <v>431629.04000000004</v>
      </c>
      <c r="E194" s="191"/>
    </row>
    <row r="195" spans="1:5" ht="19.5" customHeight="1">
      <c r="A195" s="288" t="s">
        <v>102</v>
      </c>
      <c r="B195" s="289"/>
      <c r="C195" s="289"/>
      <c r="D195" s="290"/>
      <c r="E195" s="191"/>
    </row>
    <row r="196" spans="1:5" ht="12.75">
      <c r="A196" s="9">
        <v>1</v>
      </c>
      <c r="B196" s="7" t="s">
        <v>82</v>
      </c>
      <c r="C196" s="9">
        <v>2007</v>
      </c>
      <c r="D196" s="207">
        <v>2997</v>
      </c>
      <c r="E196" s="191"/>
    </row>
    <row r="197" spans="1:5" ht="12.75">
      <c r="A197" s="9">
        <v>2</v>
      </c>
      <c r="B197" s="7" t="s">
        <v>83</v>
      </c>
      <c r="C197" s="9">
        <v>2007</v>
      </c>
      <c r="D197" s="207">
        <v>1116</v>
      </c>
      <c r="E197" s="191"/>
    </row>
    <row r="198" spans="1:5" ht="12.75">
      <c r="A198" s="9">
        <v>3</v>
      </c>
      <c r="B198" s="7" t="s">
        <v>84</v>
      </c>
      <c r="C198" s="9">
        <v>2007</v>
      </c>
      <c r="D198" s="207">
        <v>449</v>
      </c>
      <c r="E198" s="191"/>
    </row>
    <row r="199" spans="1:5" ht="12.75">
      <c r="A199" s="9">
        <v>4</v>
      </c>
      <c r="B199" s="7" t="s">
        <v>85</v>
      </c>
      <c r="C199" s="9">
        <v>2007</v>
      </c>
      <c r="D199" s="207">
        <v>2798</v>
      </c>
      <c r="E199" s="191"/>
    </row>
    <row r="200" spans="1:5" ht="13.5" customHeight="1">
      <c r="A200" s="9">
        <v>5</v>
      </c>
      <c r="B200" s="7" t="s">
        <v>86</v>
      </c>
      <c r="C200" s="9">
        <v>2007</v>
      </c>
      <c r="D200" s="207">
        <v>1355</v>
      </c>
      <c r="E200" s="191"/>
    </row>
    <row r="201" spans="1:5" ht="12.75">
      <c r="A201" s="9">
        <v>6</v>
      </c>
      <c r="B201" s="7" t="s">
        <v>87</v>
      </c>
      <c r="C201" s="9">
        <v>2007</v>
      </c>
      <c r="D201" s="207">
        <v>3496</v>
      </c>
      <c r="E201" s="191"/>
    </row>
    <row r="202" spans="1:5" ht="12.75">
      <c r="A202" s="9">
        <v>7</v>
      </c>
      <c r="B202" s="7" t="s">
        <v>88</v>
      </c>
      <c r="C202" s="9">
        <v>2007</v>
      </c>
      <c r="D202" s="207">
        <v>12928</v>
      </c>
      <c r="E202" s="191"/>
    </row>
    <row r="203" spans="1:5" ht="12.75">
      <c r="A203" s="9">
        <v>8</v>
      </c>
      <c r="B203" s="7" t="s">
        <v>89</v>
      </c>
      <c r="C203" s="9">
        <v>2008</v>
      </c>
      <c r="D203" s="207">
        <v>5280.4</v>
      </c>
      <c r="E203" s="191"/>
    </row>
    <row r="204" spans="1:5" ht="12.75">
      <c r="A204" s="9">
        <v>9</v>
      </c>
      <c r="B204" s="7" t="s">
        <v>90</v>
      </c>
      <c r="C204" s="9">
        <v>2007</v>
      </c>
      <c r="D204" s="207">
        <v>5035</v>
      </c>
      <c r="E204" s="191"/>
    </row>
    <row r="205" spans="1:5" ht="12.75">
      <c r="A205" s="9">
        <v>10</v>
      </c>
      <c r="B205" s="7" t="s">
        <v>91</v>
      </c>
      <c r="C205" s="9">
        <v>2008</v>
      </c>
      <c r="D205" s="207">
        <v>2392</v>
      </c>
      <c r="E205" s="191"/>
    </row>
    <row r="206" spans="1:5" ht="12.75">
      <c r="A206" s="9">
        <v>11</v>
      </c>
      <c r="B206" s="7" t="s">
        <v>92</v>
      </c>
      <c r="C206" s="9">
        <v>2009</v>
      </c>
      <c r="D206" s="207">
        <v>1559</v>
      </c>
      <c r="E206" s="191"/>
    </row>
    <row r="207" spans="1:5" ht="12.75">
      <c r="A207" s="9">
        <v>12</v>
      </c>
      <c r="B207" s="7" t="s">
        <v>93</v>
      </c>
      <c r="C207" s="9">
        <v>2010</v>
      </c>
      <c r="D207" s="207">
        <v>13999.5</v>
      </c>
      <c r="E207" s="191"/>
    </row>
    <row r="208" spans="1:5" ht="12.75">
      <c r="A208" s="9">
        <v>13</v>
      </c>
      <c r="B208" s="7" t="s">
        <v>92</v>
      </c>
      <c r="C208" s="9">
        <v>2010</v>
      </c>
      <c r="D208" s="207">
        <v>1400.5</v>
      </c>
      <c r="E208" s="191"/>
    </row>
    <row r="209" spans="1:5" ht="12.75">
      <c r="A209" s="9">
        <v>14</v>
      </c>
      <c r="B209" s="7" t="s">
        <v>94</v>
      </c>
      <c r="C209" s="9">
        <v>2010</v>
      </c>
      <c r="D209" s="207">
        <v>1538</v>
      </c>
      <c r="E209" s="191"/>
    </row>
    <row r="210" spans="1:5" ht="12.75">
      <c r="A210" s="9">
        <v>15</v>
      </c>
      <c r="B210" s="47" t="s">
        <v>95</v>
      </c>
      <c r="C210" s="9">
        <v>2010</v>
      </c>
      <c r="D210" s="56">
        <v>520</v>
      </c>
      <c r="E210" s="191"/>
    </row>
    <row r="211" spans="1:5" ht="12.75">
      <c r="A211" s="9">
        <v>16</v>
      </c>
      <c r="B211" s="7" t="s">
        <v>92</v>
      </c>
      <c r="C211" s="9">
        <v>2010</v>
      </c>
      <c r="D211" s="37">
        <v>500</v>
      </c>
      <c r="E211" s="191"/>
    </row>
    <row r="212" spans="1:5" ht="12.75">
      <c r="A212" s="9">
        <v>17</v>
      </c>
      <c r="B212" s="7" t="s">
        <v>96</v>
      </c>
      <c r="C212" s="9">
        <v>2010</v>
      </c>
      <c r="D212" s="37">
        <v>2900</v>
      </c>
      <c r="E212" s="191"/>
    </row>
    <row r="213" spans="1:5" ht="12.75">
      <c r="A213" s="9">
        <v>18</v>
      </c>
      <c r="B213" s="7" t="s">
        <v>97</v>
      </c>
      <c r="C213" s="9">
        <v>2011</v>
      </c>
      <c r="D213" s="37">
        <v>3690</v>
      </c>
      <c r="E213" s="191"/>
    </row>
    <row r="214" spans="1:5" ht="12.75">
      <c r="A214" s="291" t="s">
        <v>574</v>
      </c>
      <c r="B214" s="292"/>
      <c r="C214" s="293"/>
      <c r="D214" s="78">
        <f>SUM(D196:D213)</f>
        <v>63953.4</v>
      </c>
      <c r="E214" s="191"/>
    </row>
    <row r="215" spans="1:5" ht="19.5" customHeight="1">
      <c r="A215" s="288" t="s">
        <v>1006</v>
      </c>
      <c r="B215" s="289"/>
      <c r="C215" s="289"/>
      <c r="D215" s="290"/>
      <c r="E215" s="191"/>
    </row>
    <row r="216" spans="1:5" ht="12.75">
      <c r="A216" s="76">
        <v>1</v>
      </c>
      <c r="B216" s="75" t="s">
        <v>466</v>
      </c>
      <c r="C216" s="76">
        <v>2007</v>
      </c>
      <c r="D216" s="77">
        <v>2650</v>
      </c>
      <c r="E216" s="191"/>
    </row>
    <row r="217" spans="1:5" ht="12.75">
      <c r="A217" s="76">
        <v>2</v>
      </c>
      <c r="B217" s="75" t="s">
        <v>467</v>
      </c>
      <c r="C217" s="76">
        <v>2007</v>
      </c>
      <c r="D217" s="77">
        <v>3399.01</v>
      </c>
      <c r="E217" s="191"/>
    </row>
    <row r="218" spans="1:5" ht="12.75">
      <c r="A218" s="76">
        <v>3</v>
      </c>
      <c r="B218" s="194" t="s">
        <v>468</v>
      </c>
      <c r="C218" s="195">
        <v>2007</v>
      </c>
      <c r="D218" s="196">
        <v>255</v>
      </c>
      <c r="E218" s="191"/>
    </row>
    <row r="219" spans="1:5" ht="12.75">
      <c r="A219" s="76">
        <v>4</v>
      </c>
      <c r="B219" s="75" t="s">
        <v>469</v>
      </c>
      <c r="C219" s="76">
        <v>2007</v>
      </c>
      <c r="D219" s="77">
        <v>319.01</v>
      </c>
      <c r="E219" s="191"/>
    </row>
    <row r="220" spans="1:5" ht="12.75">
      <c r="A220" s="76">
        <v>5</v>
      </c>
      <c r="B220" s="75" t="s">
        <v>470</v>
      </c>
      <c r="C220" s="76">
        <v>2007</v>
      </c>
      <c r="D220" s="77">
        <v>2216.74</v>
      </c>
      <c r="E220" s="191"/>
    </row>
    <row r="221" spans="1:5" ht="12.75">
      <c r="A221" s="76">
        <v>6</v>
      </c>
      <c r="B221" s="75" t="s">
        <v>471</v>
      </c>
      <c r="C221" s="76">
        <v>2009</v>
      </c>
      <c r="D221" s="77">
        <v>2438</v>
      </c>
      <c r="E221" s="191"/>
    </row>
    <row r="222" spans="1:5" ht="12.75">
      <c r="A222" s="76">
        <v>7</v>
      </c>
      <c r="B222" s="18" t="s">
        <v>472</v>
      </c>
      <c r="C222" s="23">
        <v>2011</v>
      </c>
      <c r="D222" s="56">
        <v>12269.25</v>
      </c>
      <c r="E222" s="191"/>
    </row>
    <row r="223" spans="1:5" ht="12.75">
      <c r="A223" s="76">
        <v>8</v>
      </c>
      <c r="B223" s="47" t="s">
        <v>473</v>
      </c>
      <c r="C223" s="23">
        <v>2011</v>
      </c>
      <c r="D223" s="56">
        <v>5036.85</v>
      </c>
      <c r="E223" s="191"/>
    </row>
    <row r="224" spans="1:5" ht="12.75">
      <c r="A224" s="76">
        <v>9</v>
      </c>
      <c r="B224" s="47" t="s">
        <v>514</v>
      </c>
      <c r="C224" s="23">
        <v>2011</v>
      </c>
      <c r="D224" s="56">
        <v>1678.95</v>
      </c>
      <c r="E224" s="191"/>
    </row>
    <row r="225" spans="1:5" ht="12.75">
      <c r="A225" s="76">
        <v>10</v>
      </c>
      <c r="B225" s="47" t="s">
        <v>553</v>
      </c>
      <c r="C225" s="23">
        <v>2011</v>
      </c>
      <c r="D225" s="56">
        <v>5618.04</v>
      </c>
      <c r="E225" s="191"/>
    </row>
    <row r="226" spans="1:5" ht="12.75">
      <c r="A226" s="76">
        <v>11</v>
      </c>
      <c r="B226" s="47" t="s">
        <v>554</v>
      </c>
      <c r="C226" s="23">
        <v>2011</v>
      </c>
      <c r="D226" s="56">
        <v>1149.44</v>
      </c>
      <c r="E226" s="191"/>
    </row>
    <row r="227" spans="1:5" ht="12.75">
      <c r="A227" s="76">
        <v>12</v>
      </c>
      <c r="B227" s="7" t="s">
        <v>555</v>
      </c>
      <c r="C227" s="23">
        <v>2011</v>
      </c>
      <c r="D227" s="37">
        <v>5424.3</v>
      </c>
      <c r="E227" s="191"/>
    </row>
    <row r="228" spans="1:5" ht="12.75">
      <c r="A228" s="76">
        <v>13</v>
      </c>
      <c r="B228" s="7" t="s">
        <v>556</v>
      </c>
      <c r="C228" s="23">
        <v>2011</v>
      </c>
      <c r="D228" s="37">
        <v>1033.2</v>
      </c>
      <c r="E228" s="191"/>
    </row>
    <row r="229" spans="1:5" ht="12.75">
      <c r="A229" s="76">
        <v>14</v>
      </c>
      <c r="B229" s="7" t="s">
        <v>557</v>
      </c>
      <c r="C229" s="23">
        <v>2011</v>
      </c>
      <c r="D229" s="37">
        <v>322.88</v>
      </c>
      <c r="E229" s="191"/>
    </row>
    <row r="230" spans="1:5" ht="12.75">
      <c r="A230" s="76">
        <v>15</v>
      </c>
      <c r="B230" s="7" t="s">
        <v>558</v>
      </c>
      <c r="C230" s="23">
        <v>2011</v>
      </c>
      <c r="D230" s="37">
        <v>387.45</v>
      </c>
      <c r="E230" s="191"/>
    </row>
    <row r="231" spans="1:5" ht="12.75">
      <c r="A231" s="76">
        <v>16</v>
      </c>
      <c r="B231" s="7" t="s">
        <v>559</v>
      </c>
      <c r="C231" s="23">
        <v>2011</v>
      </c>
      <c r="D231" s="37">
        <v>1734.16</v>
      </c>
      <c r="E231" s="191"/>
    </row>
    <row r="232" spans="1:5" ht="12.75">
      <c r="A232" s="76">
        <v>17</v>
      </c>
      <c r="B232" s="7" t="s">
        <v>560</v>
      </c>
      <c r="C232" s="23">
        <v>2011</v>
      </c>
      <c r="D232" s="37">
        <v>898.23</v>
      </c>
      <c r="E232" s="191"/>
    </row>
    <row r="233" spans="1:5" ht="12.75">
      <c r="A233" s="76">
        <v>18</v>
      </c>
      <c r="B233" s="7" t="s">
        <v>561</v>
      </c>
      <c r="C233" s="9">
        <v>2011</v>
      </c>
      <c r="D233" s="37">
        <v>545.02</v>
      </c>
      <c r="E233" s="191"/>
    </row>
    <row r="234" spans="1:5" ht="12.75">
      <c r="A234" s="291" t="s">
        <v>574</v>
      </c>
      <c r="B234" s="292"/>
      <c r="C234" s="293"/>
      <c r="D234" s="78">
        <f>SUM(D216:D233)</f>
        <v>47375.53</v>
      </c>
      <c r="E234" s="191"/>
    </row>
    <row r="235" spans="1:5" ht="19.5" customHeight="1">
      <c r="A235" s="288" t="s">
        <v>1005</v>
      </c>
      <c r="B235" s="289"/>
      <c r="C235" s="289"/>
      <c r="D235" s="290"/>
      <c r="E235" s="191"/>
    </row>
    <row r="236" spans="1:5" ht="12.75">
      <c r="A236" s="9">
        <v>1</v>
      </c>
      <c r="B236" s="50" t="s">
        <v>47</v>
      </c>
      <c r="C236" s="23">
        <v>2007</v>
      </c>
      <c r="D236" s="51">
        <v>3150</v>
      </c>
      <c r="E236" s="191"/>
    </row>
    <row r="237" spans="1:5" ht="12.75">
      <c r="A237" s="9">
        <v>2</v>
      </c>
      <c r="B237" s="50" t="s">
        <v>47</v>
      </c>
      <c r="C237" s="23">
        <v>2007</v>
      </c>
      <c r="D237" s="51">
        <v>3150</v>
      </c>
      <c r="E237" s="191"/>
    </row>
    <row r="238" spans="1:5" ht="12.75">
      <c r="A238" s="9">
        <v>3</v>
      </c>
      <c r="B238" s="50" t="s">
        <v>48</v>
      </c>
      <c r="C238" s="23">
        <v>2008</v>
      </c>
      <c r="D238" s="51">
        <v>3395</v>
      </c>
      <c r="E238" s="191"/>
    </row>
    <row r="239" spans="1:5" ht="12.75">
      <c r="A239" s="9">
        <v>4</v>
      </c>
      <c r="B239" s="7" t="s">
        <v>49</v>
      </c>
      <c r="C239" s="9">
        <v>2010</v>
      </c>
      <c r="D239" s="244">
        <v>3688</v>
      </c>
      <c r="E239" s="191"/>
    </row>
    <row r="240" spans="1:5" ht="12.75">
      <c r="A240" s="291" t="s">
        <v>574</v>
      </c>
      <c r="B240" s="292"/>
      <c r="C240" s="293"/>
      <c r="D240" s="92">
        <f>SUM(D236:D239)</f>
        <v>13383</v>
      </c>
      <c r="E240" s="191"/>
    </row>
    <row r="241" spans="1:5" ht="19.5" customHeight="1">
      <c r="A241" s="288" t="s">
        <v>743</v>
      </c>
      <c r="B241" s="289"/>
      <c r="C241" s="289"/>
      <c r="D241" s="290"/>
      <c r="E241" s="191"/>
    </row>
    <row r="242" spans="1:5" ht="12.75">
      <c r="A242" s="9">
        <v>1</v>
      </c>
      <c r="B242" s="93" t="s">
        <v>660</v>
      </c>
      <c r="C242" s="59">
        <v>2006</v>
      </c>
      <c r="D242" s="241">
        <v>2873.18</v>
      </c>
      <c r="E242" s="191"/>
    </row>
    <row r="243" spans="1:5" ht="12.75">
      <c r="A243" s="9">
        <v>2</v>
      </c>
      <c r="B243" s="93" t="s">
        <v>53</v>
      </c>
      <c r="C243" s="59">
        <v>2006</v>
      </c>
      <c r="D243" s="241">
        <v>757.62</v>
      </c>
      <c r="E243" s="191"/>
    </row>
    <row r="244" spans="1:5" ht="12.75">
      <c r="A244" s="9">
        <v>3</v>
      </c>
      <c r="B244" s="93" t="s">
        <v>54</v>
      </c>
      <c r="C244" s="59">
        <v>2006</v>
      </c>
      <c r="D244" s="241">
        <v>6357.05</v>
      </c>
      <c r="E244" s="191"/>
    </row>
    <row r="245" spans="1:5" ht="12.75">
      <c r="A245" s="9">
        <v>4</v>
      </c>
      <c r="B245" s="93" t="s">
        <v>55</v>
      </c>
      <c r="C245" s="59">
        <v>2006</v>
      </c>
      <c r="D245" s="241">
        <v>4050</v>
      </c>
      <c r="E245" s="191"/>
    </row>
    <row r="246" spans="1:5" ht="12.75">
      <c r="A246" s="9">
        <v>5</v>
      </c>
      <c r="B246" s="93" t="s">
        <v>56</v>
      </c>
      <c r="C246" s="59">
        <v>2007</v>
      </c>
      <c r="D246" s="241">
        <v>4636</v>
      </c>
      <c r="E246" s="191"/>
    </row>
    <row r="247" spans="1:5" ht="12.75">
      <c r="A247" s="9">
        <v>6</v>
      </c>
      <c r="B247" s="93" t="s">
        <v>660</v>
      </c>
      <c r="C247" s="59">
        <v>2007</v>
      </c>
      <c r="D247" s="241">
        <v>4499</v>
      </c>
      <c r="E247" s="191"/>
    </row>
    <row r="248" spans="1:5" ht="12.75">
      <c r="A248" s="9">
        <v>7</v>
      </c>
      <c r="B248" s="93" t="s">
        <v>57</v>
      </c>
      <c r="C248" s="59">
        <v>2007</v>
      </c>
      <c r="D248" s="241">
        <v>5110</v>
      </c>
      <c r="E248" s="191"/>
    </row>
    <row r="249" spans="1:5" ht="12.75">
      <c r="A249" s="9">
        <v>8</v>
      </c>
      <c r="B249" s="93" t="s">
        <v>660</v>
      </c>
      <c r="C249" s="59">
        <v>2008</v>
      </c>
      <c r="D249" s="241">
        <v>2123</v>
      </c>
      <c r="E249" s="191"/>
    </row>
    <row r="250" spans="1:5" ht="12.75">
      <c r="A250" s="9">
        <v>9</v>
      </c>
      <c r="B250" s="93" t="s">
        <v>58</v>
      </c>
      <c r="C250" s="59">
        <v>2008</v>
      </c>
      <c r="D250" s="241">
        <v>1000</v>
      </c>
      <c r="E250" s="191"/>
    </row>
    <row r="251" spans="1:5" ht="12.75">
      <c r="A251" s="9">
        <v>10</v>
      </c>
      <c r="B251" s="93" t="s">
        <v>59</v>
      </c>
      <c r="C251" s="59">
        <v>2008</v>
      </c>
      <c r="D251" s="241">
        <v>3498</v>
      </c>
      <c r="E251" s="191"/>
    </row>
    <row r="252" spans="1:5" ht="12.75">
      <c r="A252" s="9">
        <v>11</v>
      </c>
      <c r="B252" s="93" t="s">
        <v>60</v>
      </c>
      <c r="C252" s="59">
        <v>2008</v>
      </c>
      <c r="D252" s="241">
        <v>419</v>
      </c>
      <c r="E252" s="191"/>
    </row>
    <row r="253" spans="1:5" ht="12.75">
      <c r="A253" s="9">
        <v>12</v>
      </c>
      <c r="B253" s="93" t="s">
        <v>61</v>
      </c>
      <c r="C253" s="59">
        <v>2008</v>
      </c>
      <c r="D253" s="241">
        <v>3037</v>
      </c>
      <c r="E253" s="191"/>
    </row>
    <row r="254" spans="1:5" ht="12.75">
      <c r="A254" s="9">
        <v>13</v>
      </c>
      <c r="B254" s="93" t="s">
        <v>61</v>
      </c>
      <c r="C254" s="59">
        <v>2008</v>
      </c>
      <c r="D254" s="241">
        <v>3231</v>
      </c>
      <c r="E254" s="191"/>
    </row>
    <row r="255" spans="1:5" ht="12.75">
      <c r="A255" s="9">
        <v>14</v>
      </c>
      <c r="B255" s="93" t="s">
        <v>62</v>
      </c>
      <c r="C255" s="59">
        <v>2008</v>
      </c>
      <c r="D255" s="241">
        <v>999</v>
      </c>
      <c r="E255" s="191"/>
    </row>
    <row r="256" spans="1:5" ht="12.75">
      <c r="A256" s="9">
        <v>15</v>
      </c>
      <c r="B256" s="93" t="s">
        <v>63</v>
      </c>
      <c r="C256" s="59">
        <v>2010</v>
      </c>
      <c r="D256" s="241">
        <v>2395</v>
      </c>
      <c r="E256" s="191"/>
    </row>
    <row r="257" spans="1:5" ht="12.75">
      <c r="A257" s="9">
        <v>16</v>
      </c>
      <c r="B257" s="93" t="s">
        <v>63</v>
      </c>
      <c r="C257" s="59">
        <v>2010</v>
      </c>
      <c r="D257" s="241">
        <v>2617.1</v>
      </c>
      <c r="E257" s="191"/>
    </row>
    <row r="258" spans="1:5" ht="12.75">
      <c r="A258" s="9">
        <v>17</v>
      </c>
      <c r="B258" s="93" t="s">
        <v>64</v>
      </c>
      <c r="C258" s="59">
        <v>2009</v>
      </c>
      <c r="D258" s="241">
        <v>795.44</v>
      </c>
      <c r="E258" s="191"/>
    </row>
    <row r="259" spans="1:5" ht="12.75">
      <c r="A259" s="9">
        <v>18</v>
      </c>
      <c r="B259" s="47" t="s">
        <v>65</v>
      </c>
      <c r="C259" s="23">
        <v>2011</v>
      </c>
      <c r="D259" s="56">
        <v>2169.4</v>
      </c>
      <c r="E259" s="191"/>
    </row>
    <row r="260" spans="1:5" ht="12.75">
      <c r="A260" s="291" t="s">
        <v>574</v>
      </c>
      <c r="B260" s="292"/>
      <c r="C260" s="293"/>
      <c r="D260" s="52">
        <f>SUM(D242:D259)</f>
        <v>50566.79</v>
      </c>
      <c r="E260" s="191"/>
    </row>
    <row r="261" spans="1:5" ht="19.5" customHeight="1">
      <c r="A261" s="288" t="s">
        <v>98</v>
      </c>
      <c r="B261" s="289"/>
      <c r="C261" s="289"/>
      <c r="D261" s="290"/>
      <c r="E261" s="191"/>
    </row>
    <row r="262" spans="1:4" ht="12.75">
      <c r="A262" s="9">
        <v>1</v>
      </c>
      <c r="B262" s="7" t="s">
        <v>152</v>
      </c>
      <c r="C262" s="83">
        <v>2007</v>
      </c>
      <c r="D262" s="210">
        <v>3000</v>
      </c>
    </row>
    <row r="263" spans="1:4" ht="12.75">
      <c r="A263" s="9">
        <v>2</v>
      </c>
      <c r="B263" s="7" t="s">
        <v>153</v>
      </c>
      <c r="C263" s="83">
        <v>2007</v>
      </c>
      <c r="D263" s="210">
        <v>1795</v>
      </c>
    </row>
    <row r="264" spans="1:4" ht="12.75">
      <c r="A264" s="9">
        <v>3</v>
      </c>
      <c r="B264" s="7" t="s">
        <v>154</v>
      </c>
      <c r="C264" s="83">
        <v>2007</v>
      </c>
      <c r="D264" s="210">
        <v>1218.78</v>
      </c>
    </row>
    <row r="265" spans="1:4" ht="12.75">
      <c r="A265" s="9">
        <v>4</v>
      </c>
      <c r="B265" s="7" t="s">
        <v>155</v>
      </c>
      <c r="C265" s="83">
        <v>2007</v>
      </c>
      <c r="D265" s="210">
        <v>535</v>
      </c>
    </row>
    <row r="266" spans="1:4" ht="12.75">
      <c r="A266" s="9">
        <v>5</v>
      </c>
      <c r="B266" s="7" t="s">
        <v>156</v>
      </c>
      <c r="C266" s="83">
        <v>2007</v>
      </c>
      <c r="D266" s="210">
        <v>610</v>
      </c>
    </row>
    <row r="267" spans="1:4" ht="12.75">
      <c r="A267" s="9">
        <v>6</v>
      </c>
      <c r="B267" s="7" t="s">
        <v>157</v>
      </c>
      <c r="C267" s="83">
        <v>2007</v>
      </c>
      <c r="D267" s="210">
        <v>499</v>
      </c>
    </row>
    <row r="268" spans="1:4" ht="12.75">
      <c r="A268" s="9">
        <v>7</v>
      </c>
      <c r="B268" s="7" t="s">
        <v>158</v>
      </c>
      <c r="C268" s="83">
        <v>2007</v>
      </c>
      <c r="D268" s="210">
        <v>1634.8</v>
      </c>
    </row>
    <row r="269" spans="1:4" ht="12.75">
      <c r="A269" s="9">
        <v>8</v>
      </c>
      <c r="B269" s="7" t="s">
        <v>159</v>
      </c>
      <c r="C269" s="83">
        <v>2007</v>
      </c>
      <c r="D269" s="210">
        <v>3111</v>
      </c>
    </row>
    <row r="270" spans="1:4" ht="12.75">
      <c r="A270" s="9">
        <v>9</v>
      </c>
      <c r="B270" s="7" t="s">
        <v>160</v>
      </c>
      <c r="C270" s="83">
        <v>2007</v>
      </c>
      <c r="D270" s="210">
        <v>915</v>
      </c>
    </row>
    <row r="271" spans="1:4" ht="12.75">
      <c r="A271" s="9">
        <v>10</v>
      </c>
      <c r="B271" s="7" t="s">
        <v>161</v>
      </c>
      <c r="C271" s="83">
        <v>2007</v>
      </c>
      <c r="D271" s="210">
        <v>3949.14</v>
      </c>
    </row>
    <row r="272" spans="1:4" ht="12.75">
      <c r="A272" s="9">
        <v>11</v>
      </c>
      <c r="B272" s="7" t="s">
        <v>162</v>
      </c>
      <c r="C272" s="83">
        <v>2008</v>
      </c>
      <c r="D272" s="210">
        <v>2180</v>
      </c>
    </row>
    <row r="273" spans="1:4" ht="12.75">
      <c r="A273" s="9">
        <v>12</v>
      </c>
      <c r="B273" s="7" t="s">
        <v>163</v>
      </c>
      <c r="C273" s="83">
        <v>2008</v>
      </c>
      <c r="D273" s="210">
        <v>310</v>
      </c>
    </row>
    <row r="274" spans="1:4" ht="12.75">
      <c r="A274" s="9">
        <v>13</v>
      </c>
      <c r="B274" s="7" t="s">
        <v>164</v>
      </c>
      <c r="C274" s="83">
        <v>2008</v>
      </c>
      <c r="D274" s="210">
        <v>304</v>
      </c>
    </row>
    <row r="275" spans="1:4" ht="12.75">
      <c r="A275" s="9">
        <v>14</v>
      </c>
      <c r="B275" s="7" t="s">
        <v>164</v>
      </c>
      <c r="C275" s="83">
        <v>2008</v>
      </c>
      <c r="D275" s="210">
        <v>338</v>
      </c>
    </row>
    <row r="276" spans="1:4" ht="12.75">
      <c r="A276" s="9">
        <v>15</v>
      </c>
      <c r="B276" s="7" t="s">
        <v>660</v>
      </c>
      <c r="C276" s="83">
        <v>2008</v>
      </c>
      <c r="D276" s="210">
        <v>1660</v>
      </c>
    </row>
    <row r="277" spans="1:4" ht="12.75">
      <c r="A277" s="9">
        <v>16</v>
      </c>
      <c r="B277" s="7" t="s">
        <v>1067</v>
      </c>
      <c r="C277" s="83">
        <v>2008</v>
      </c>
      <c r="D277" s="210">
        <v>1647.3</v>
      </c>
    </row>
    <row r="278" spans="1:4" ht="12.75">
      <c r="A278" s="9">
        <v>17</v>
      </c>
      <c r="B278" s="7" t="s">
        <v>1068</v>
      </c>
      <c r="C278" s="83">
        <v>2008</v>
      </c>
      <c r="D278" s="210">
        <v>790.7</v>
      </c>
    </row>
    <row r="279" spans="1:4" ht="12.75">
      <c r="A279" s="9">
        <v>18</v>
      </c>
      <c r="B279" s="7" t="s">
        <v>1069</v>
      </c>
      <c r="C279" s="83">
        <v>2008</v>
      </c>
      <c r="D279" s="210">
        <v>18139.6</v>
      </c>
    </row>
    <row r="280" spans="1:4" ht="12.75">
      <c r="A280" s="9">
        <v>19</v>
      </c>
      <c r="B280" s="7" t="s">
        <v>1070</v>
      </c>
      <c r="C280" s="83">
        <v>2008</v>
      </c>
      <c r="D280" s="210">
        <v>29476.44</v>
      </c>
    </row>
    <row r="281" spans="1:4" ht="12.75">
      <c r="A281" s="9">
        <v>20</v>
      </c>
      <c r="B281" s="7" t="s">
        <v>165</v>
      </c>
      <c r="C281" s="83">
        <v>2008</v>
      </c>
      <c r="D281" s="210">
        <v>2184.62</v>
      </c>
    </row>
    <row r="282" spans="1:4" ht="12.75">
      <c r="A282" s="9">
        <v>21</v>
      </c>
      <c r="B282" s="7" t="s">
        <v>166</v>
      </c>
      <c r="C282" s="83">
        <v>2008</v>
      </c>
      <c r="D282" s="210">
        <v>6169.22</v>
      </c>
    </row>
    <row r="283" spans="1:4" ht="12.75">
      <c r="A283" s="9">
        <v>22</v>
      </c>
      <c r="B283" s="7" t="s">
        <v>1071</v>
      </c>
      <c r="C283" s="83">
        <v>2008</v>
      </c>
      <c r="D283" s="210">
        <v>8846.76</v>
      </c>
    </row>
    <row r="284" spans="1:4" ht="12.75">
      <c r="A284" s="9">
        <v>23</v>
      </c>
      <c r="B284" s="84" t="s">
        <v>63</v>
      </c>
      <c r="C284" s="83">
        <v>2009</v>
      </c>
      <c r="D284" s="207">
        <v>2411</v>
      </c>
    </row>
    <row r="285" spans="1:4" ht="12.75">
      <c r="A285" s="9">
        <v>24</v>
      </c>
      <c r="B285" s="48" t="s">
        <v>167</v>
      </c>
      <c r="C285" s="49">
        <v>2009</v>
      </c>
      <c r="D285" s="245">
        <v>1178</v>
      </c>
    </row>
    <row r="286" spans="1:4" ht="12.75">
      <c r="A286" s="9">
        <v>25</v>
      </c>
      <c r="B286" s="48" t="s">
        <v>168</v>
      </c>
      <c r="C286" s="49">
        <v>2009</v>
      </c>
      <c r="D286" s="245">
        <v>439</v>
      </c>
    </row>
    <row r="287" spans="1:4" ht="12.75">
      <c r="A287" s="9">
        <v>26</v>
      </c>
      <c r="B287" s="48" t="s">
        <v>1072</v>
      </c>
      <c r="C287" s="49">
        <v>2009</v>
      </c>
      <c r="D287" s="245">
        <v>488.07</v>
      </c>
    </row>
    <row r="288" spans="1:4" ht="12.75">
      <c r="A288" s="9">
        <v>27</v>
      </c>
      <c r="B288" s="48" t="s">
        <v>1073</v>
      </c>
      <c r="C288" s="49">
        <v>2009</v>
      </c>
      <c r="D288" s="245">
        <v>516</v>
      </c>
    </row>
    <row r="289" spans="1:4" ht="12.75">
      <c r="A289" s="9">
        <v>28</v>
      </c>
      <c r="B289" s="48" t="s">
        <v>168</v>
      </c>
      <c r="C289" s="49">
        <v>2009</v>
      </c>
      <c r="D289" s="245">
        <v>140</v>
      </c>
    </row>
    <row r="290" spans="1:4" ht="12.75">
      <c r="A290" s="9">
        <v>29</v>
      </c>
      <c r="B290" s="48" t="s">
        <v>169</v>
      </c>
      <c r="C290" s="49">
        <v>2009</v>
      </c>
      <c r="D290" s="245">
        <v>429</v>
      </c>
    </row>
    <row r="291" spans="1:4" ht="12.75">
      <c r="A291" s="9">
        <v>30</v>
      </c>
      <c r="B291" s="48" t="s">
        <v>170</v>
      </c>
      <c r="C291" s="49">
        <v>2009</v>
      </c>
      <c r="D291" s="245">
        <v>300</v>
      </c>
    </row>
    <row r="292" spans="1:5" ht="12.75">
      <c r="A292" s="9">
        <v>31</v>
      </c>
      <c r="B292" s="7" t="s">
        <v>171</v>
      </c>
      <c r="C292" s="9">
        <v>2010</v>
      </c>
      <c r="D292" s="37">
        <v>500</v>
      </c>
      <c r="E292" s="191"/>
    </row>
    <row r="293" spans="1:5" ht="12.75">
      <c r="A293" s="9">
        <v>32</v>
      </c>
      <c r="B293" s="48" t="s">
        <v>168</v>
      </c>
      <c r="C293" s="9">
        <v>2011</v>
      </c>
      <c r="D293" s="37">
        <v>429</v>
      </c>
      <c r="E293" s="191"/>
    </row>
    <row r="294" spans="1:5" ht="12.75">
      <c r="A294" s="9">
        <v>33</v>
      </c>
      <c r="B294" s="48" t="s">
        <v>168</v>
      </c>
      <c r="C294" s="9">
        <v>2011</v>
      </c>
      <c r="D294" s="37">
        <v>429</v>
      </c>
      <c r="E294" s="191"/>
    </row>
    <row r="295" spans="1:5" ht="12.75">
      <c r="A295" s="9">
        <v>34</v>
      </c>
      <c r="B295" s="48" t="s">
        <v>172</v>
      </c>
      <c r="C295" s="9">
        <v>2011</v>
      </c>
      <c r="D295" s="37">
        <v>599</v>
      </c>
      <c r="E295" s="191"/>
    </row>
    <row r="296" spans="1:5" ht="12.75">
      <c r="A296" s="9">
        <v>35</v>
      </c>
      <c r="B296" s="48" t="s">
        <v>173</v>
      </c>
      <c r="C296" s="9">
        <v>2011</v>
      </c>
      <c r="D296" s="37">
        <v>679</v>
      </c>
      <c r="E296" s="191"/>
    </row>
    <row r="297" spans="1:5" ht="12.75">
      <c r="A297" s="9"/>
      <c r="B297" s="291" t="s">
        <v>574</v>
      </c>
      <c r="C297" s="293"/>
      <c r="D297" s="92">
        <f>SUM(D262:D296)</f>
        <v>97851.43</v>
      </c>
      <c r="E297" s="191"/>
    </row>
    <row r="298" spans="1:5" ht="19.5" customHeight="1">
      <c r="A298" s="288" t="s">
        <v>1004</v>
      </c>
      <c r="B298" s="289"/>
      <c r="C298" s="289"/>
      <c r="D298" s="290"/>
      <c r="E298" s="191"/>
    </row>
    <row r="299" spans="1:5" ht="12.75">
      <c r="A299" s="9">
        <v>1</v>
      </c>
      <c r="B299" s="7" t="s">
        <v>521</v>
      </c>
      <c r="C299" s="9">
        <v>2007</v>
      </c>
      <c r="D299" s="37">
        <v>4675.92</v>
      </c>
      <c r="E299" s="191"/>
    </row>
    <row r="300" spans="1:5" ht="12.75">
      <c r="A300" s="9">
        <v>2</v>
      </c>
      <c r="B300" s="7" t="s">
        <v>522</v>
      </c>
      <c r="C300" s="9">
        <v>2007</v>
      </c>
      <c r="D300" s="37">
        <v>2986</v>
      </c>
      <c r="E300" s="191"/>
    </row>
    <row r="301" spans="1:5" ht="12.75">
      <c r="A301" s="9">
        <v>3</v>
      </c>
      <c r="B301" s="7" t="s">
        <v>524</v>
      </c>
      <c r="C301" s="23">
        <v>2007</v>
      </c>
      <c r="D301" s="37">
        <v>400</v>
      </c>
      <c r="E301" s="191"/>
    </row>
    <row r="302" spans="1:5" ht="12.75">
      <c r="A302" s="9">
        <v>4</v>
      </c>
      <c r="B302" s="7" t="s">
        <v>524</v>
      </c>
      <c r="C302" s="23">
        <v>2007</v>
      </c>
      <c r="D302" s="37">
        <v>400</v>
      </c>
      <c r="E302" s="191"/>
    </row>
    <row r="303" spans="1:5" ht="12.75">
      <c r="A303" s="9">
        <v>5</v>
      </c>
      <c r="B303" s="7" t="s">
        <v>525</v>
      </c>
      <c r="C303" s="23">
        <v>2007</v>
      </c>
      <c r="D303" s="37">
        <v>3499</v>
      </c>
      <c r="E303" s="191"/>
    </row>
    <row r="304" spans="1:5" ht="12.75">
      <c r="A304" s="9">
        <v>6</v>
      </c>
      <c r="B304" s="7" t="s">
        <v>525</v>
      </c>
      <c r="C304" s="23">
        <v>2007</v>
      </c>
      <c r="D304" s="37">
        <v>3499</v>
      </c>
      <c r="E304" s="191"/>
    </row>
    <row r="305" spans="1:5" ht="12.75">
      <c r="A305" s="9">
        <v>7</v>
      </c>
      <c r="B305" s="7" t="s">
        <v>526</v>
      </c>
      <c r="C305" s="23">
        <v>2007</v>
      </c>
      <c r="D305" s="37">
        <v>3900</v>
      </c>
      <c r="E305" s="191"/>
    </row>
    <row r="306" spans="1:5" ht="12.75">
      <c r="A306" s="9">
        <v>8</v>
      </c>
      <c r="B306" s="7" t="s">
        <v>527</v>
      </c>
      <c r="C306" s="23">
        <v>2007</v>
      </c>
      <c r="D306" s="37">
        <v>600</v>
      </c>
      <c r="E306" s="191"/>
    </row>
    <row r="307" spans="1:5" ht="25.5">
      <c r="A307" s="9">
        <v>9</v>
      </c>
      <c r="B307" s="7" t="s">
        <v>528</v>
      </c>
      <c r="C307" s="9">
        <v>2008</v>
      </c>
      <c r="D307" s="37">
        <v>4340</v>
      </c>
      <c r="E307" s="191"/>
    </row>
    <row r="308" spans="1:5" ht="25.5">
      <c r="A308" s="9">
        <v>10</v>
      </c>
      <c r="B308" s="7" t="s">
        <v>529</v>
      </c>
      <c r="C308" s="9">
        <v>2008</v>
      </c>
      <c r="D308" s="37">
        <v>1500</v>
      </c>
      <c r="E308" s="191"/>
    </row>
    <row r="309" spans="1:5" ht="25.5">
      <c r="A309" s="9">
        <v>11</v>
      </c>
      <c r="B309" s="7" t="s">
        <v>530</v>
      </c>
      <c r="C309" s="9">
        <v>2008</v>
      </c>
      <c r="D309" s="37">
        <v>2091</v>
      </c>
      <c r="E309" s="191"/>
    </row>
    <row r="310" spans="1:5" ht="12.75">
      <c r="A310" s="9">
        <v>12</v>
      </c>
      <c r="B310" s="7" t="s">
        <v>531</v>
      </c>
      <c r="C310" s="23">
        <v>2008</v>
      </c>
      <c r="D310" s="37">
        <v>629</v>
      </c>
      <c r="E310" s="191"/>
    </row>
    <row r="311" spans="1:5" ht="12.75">
      <c r="A311" s="9">
        <v>13</v>
      </c>
      <c r="B311" s="7" t="s">
        <v>532</v>
      </c>
      <c r="C311" s="23">
        <v>2008</v>
      </c>
      <c r="D311" s="37">
        <v>340</v>
      </c>
      <c r="E311" s="191"/>
    </row>
    <row r="312" spans="1:5" ht="12.75">
      <c r="A312" s="9">
        <v>14</v>
      </c>
      <c r="B312" s="47" t="s">
        <v>533</v>
      </c>
      <c r="C312" s="23">
        <v>2008</v>
      </c>
      <c r="D312" s="37">
        <v>1300</v>
      </c>
      <c r="E312" s="191"/>
    </row>
    <row r="313" spans="1:5" ht="12.75">
      <c r="A313" s="9">
        <v>15</v>
      </c>
      <c r="B313" s="7" t="s">
        <v>534</v>
      </c>
      <c r="C313" s="23">
        <v>2008</v>
      </c>
      <c r="D313" s="37">
        <v>649</v>
      </c>
      <c r="E313" s="191"/>
    </row>
    <row r="314" spans="1:5" ht="25.5">
      <c r="A314" s="9">
        <v>16</v>
      </c>
      <c r="B314" s="7" t="s">
        <v>535</v>
      </c>
      <c r="C314" s="9">
        <v>2010</v>
      </c>
      <c r="D314" s="37">
        <f>1300+399+710</f>
        <v>2409</v>
      </c>
      <c r="E314" s="191"/>
    </row>
    <row r="315" spans="1:5" ht="12.75">
      <c r="A315" s="9">
        <v>17</v>
      </c>
      <c r="B315" s="7" t="s">
        <v>536</v>
      </c>
      <c r="C315" s="9">
        <v>2010</v>
      </c>
      <c r="D315" s="37">
        <v>349</v>
      </c>
      <c r="E315" s="191"/>
    </row>
    <row r="316" spans="1:5" ht="25.5">
      <c r="A316" s="9">
        <v>18</v>
      </c>
      <c r="B316" s="7" t="s">
        <v>537</v>
      </c>
      <c r="C316" s="23">
        <v>2011</v>
      </c>
      <c r="D316" s="56">
        <v>3109.02</v>
      </c>
      <c r="E316" s="191"/>
    </row>
    <row r="317" spans="1:5" ht="16.5" customHeight="1">
      <c r="A317" s="291" t="s">
        <v>574</v>
      </c>
      <c r="B317" s="292"/>
      <c r="C317" s="293"/>
      <c r="D317" s="246">
        <f>SUM(D299:D316)</f>
        <v>36675.939999999995</v>
      </c>
      <c r="E317" s="191"/>
    </row>
    <row r="318" spans="1:5" ht="19.5" customHeight="1">
      <c r="A318" s="288" t="s">
        <v>1003</v>
      </c>
      <c r="B318" s="289"/>
      <c r="C318" s="289"/>
      <c r="D318" s="290"/>
      <c r="E318" s="191"/>
    </row>
    <row r="319" spans="1:5" ht="12.75">
      <c r="A319" s="9">
        <v>1</v>
      </c>
      <c r="B319" s="7" t="s">
        <v>503</v>
      </c>
      <c r="C319" s="9">
        <v>2007</v>
      </c>
      <c r="D319" s="86">
        <v>3785</v>
      </c>
      <c r="E319" s="191"/>
    </row>
    <row r="320" spans="1:5" ht="12.75">
      <c r="A320" s="9">
        <v>2</v>
      </c>
      <c r="B320" s="7" t="s">
        <v>504</v>
      </c>
      <c r="C320" s="9">
        <v>2010</v>
      </c>
      <c r="D320" s="86">
        <v>4250</v>
      </c>
      <c r="E320" s="191"/>
    </row>
    <row r="321" spans="1:5" ht="25.5">
      <c r="A321" s="9">
        <v>3</v>
      </c>
      <c r="B321" s="7" t="s">
        <v>1050</v>
      </c>
      <c r="C321" s="9">
        <v>2011</v>
      </c>
      <c r="D321" s="86">
        <v>5000</v>
      </c>
      <c r="E321" s="191"/>
    </row>
    <row r="322" spans="1:5" ht="12.75">
      <c r="A322" s="307" t="s">
        <v>574</v>
      </c>
      <c r="B322" s="308"/>
      <c r="C322" s="309"/>
      <c r="D322" s="87">
        <f>SUM(D319:D321)</f>
        <v>13035</v>
      </c>
      <c r="E322" s="191"/>
    </row>
    <row r="323" spans="1:5" ht="19.5" customHeight="1">
      <c r="A323" s="288" t="s">
        <v>246</v>
      </c>
      <c r="B323" s="289"/>
      <c r="C323" s="289"/>
      <c r="D323" s="290"/>
      <c r="E323" s="191"/>
    </row>
    <row r="324" spans="1:5" ht="12.75">
      <c r="A324" s="9">
        <v>1</v>
      </c>
      <c r="B324" s="7" t="s">
        <v>247</v>
      </c>
      <c r="C324" s="9">
        <v>2007</v>
      </c>
      <c r="D324" s="37">
        <v>5035</v>
      </c>
      <c r="E324" s="191"/>
    </row>
    <row r="325" spans="1:5" ht="12.75">
      <c r="A325" s="9">
        <v>2</v>
      </c>
      <c r="B325" s="7" t="s">
        <v>155</v>
      </c>
      <c r="C325" s="9">
        <v>2007</v>
      </c>
      <c r="D325" s="37">
        <v>1056.56</v>
      </c>
      <c r="E325" s="191"/>
    </row>
    <row r="326" spans="1:5" ht="12.75">
      <c r="A326" s="9">
        <v>3</v>
      </c>
      <c r="B326" s="7" t="s">
        <v>56</v>
      </c>
      <c r="C326" s="9">
        <v>2007</v>
      </c>
      <c r="D326" s="37">
        <v>8000</v>
      </c>
      <c r="E326" s="191"/>
    </row>
    <row r="327" spans="1:5" ht="12.75">
      <c r="A327" s="9">
        <v>4</v>
      </c>
      <c r="B327" s="7" t="s">
        <v>248</v>
      </c>
      <c r="C327" s="9">
        <v>2008</v>
      </c>
      <c r="D327" s="37">
        <v>999</v>
      </c>
      <c r="E327" s="191"/>
    </row>
    <row r="328" spans="1:5" ht="12.75">
      <c r="A328" s="9">
        <v>5</v>
      </c>
      <c r="B328" s="7" t="s">
        <v>249</v>
      </c>
      <c r="C328" s="9">
        <v>2008</v>
      </c>
      <c r="D328" s="37">
        <v>12512</v>
      </c>
      <c r="E328" s="191"/>
    </row>
    <row r="329" spans="1:5" ht="12.75">
      <c r="A329" s="9">
        <v>6</v>
      </c>
      <c r="B329" s="7" t="s">
        <v>250</v>
      </c>
      <c r="C329" s="9">
        <v>2008</v>
      </c>
      <c r="D329" s="37">
        <v>22310</v>
      </c>
      <c r="E329" s="191"/>
    </row>
    <row r="330" spans="1:5" ht="12.75">
      <c r="A330" s="9">
        <v>7</v>
      </c>
      <c r="B330" s="7" t="s">
        <v>251</v>
      </c>
      <c r="C330" s="9">
        <v>2008</v>
      </c>
      <c r="D330" s="37">
        <v>1999</v>
      </c>
      <c r="E330" s="191"/>
    </row>
    <row r="331" spans="1:5" ht="12.75">
      <c r="A331" s="9">
        <v>8</v>
      </c>
      <c r="B331" s="7" t="s">
        <v>252</v>
      </c>
      <c r="C331" s="9">
        <v>2008</v>
      </c>
      <c r="D331" s="37">
        <v>1299</v>
      </c>
      <c r="E331" s="191"/>
    </row>
    <row r="332" spans="1:5" ht="12.75">
      <c r="A332" s="9">
        <v>9</v>
      </c>
      <c r="B332" s="7" t="s">
        <v>159</v>
      </c>
      <c r="C332" s="9">
        <v>2008</v>
      </c>
      <c r="D332" s="37">
        <v>2544</v>
      </c>
      <c r="E332" s="191"/>
    </row>
    <row r="333" spans="1:5" ht="12.75">
      <c r="A333" s="9">
        <v>10</v>
      </c>
      <c r="B333" s="7" t="s">
        <v>251</v>
      </c>
      <c r="C333" s="9">
        <v>2009</v>
      </c>
      <c r="D333" s="37">
        <v>1999</v>
      </c>
      <c r="E333" s="191"/>
    </row>
    <row r="334" spans="1:5" ht="12.75">
      <c r="A334" s="9">
        <v>11</v>
      </c>
      <c r="B334" s="7" t="s">
        <v>248</v>
      </c>
      <c r="C334" s="9">
        <v>2009</v>
      </c>
      <c r="D334" s="37">
        <v>1099</v>
      </c>
      <c r="E334" s="191"/>
    </row>
    <row r="335" spans="1:5" ht="12.75">
      <c r="A335" s="9">
        <v>12</v>
      </c>
      <c r="B335" s="7" t="s">
        <v>253</v>
      </c>
      <c r="C335" s="9">
        <v>2009</v>
      </c>
      <c r="D335" s="37">
        <v>5438</v>
      </c>
      <c r="E335" s="191"/>
    </row>
    <row r="336" spans="1:5" ht="12.75">
      <c r="A336" s="9">
        <v>13</v>
      </c>
      <c r="B336" s="7" t="s">
        <v>155</v>
      </c>
      <c r="C336" s="9">
        <v>2009</v>
      </c>
      <c r="D336" s="37">
        <v>474.59</v>
      </c>
      <c r="E336" s="191"/>
    </row>
    <row r="337" spans="1:5" ht="12.75">
      <c r="A337" s="9">
        <v>14</v>
      </c>
      <c r="B337" s="7" t="s">
        <v>254</v>
      </c>
      <c r="C337" s="9">
        <v>2009</v>
      </c>
      <c r="D337" s="37">
        <v>1203.76</v>
      </c>
      <c r="E337" s="191"/>
    </row>
    <row r="338" spans="1:5" ht="12.75">
      <c r="A338" s="9">
        <v>16</v>
      </c>
      <c r="B338" s="7" t="s">
        <v>255</v>
      </c>
      <c r="C338" s="9">
        <v>2007</v>
      </c>
      <c r="D338" s="37">
        <v>2999</v>
      </c>
      <c r="E338" s="191"/>
    </row>
    <row r="339" spans="1:5" ht="12.75">
      <c r="A339" s="9">
        <v>17</v>
      </c>
      <c r="B339" s="7" t="s">
        <v>256</v>
      </c>
      <c r="C339" s="9">
        <v>2008</v>
      </c>
      <c r="D339" s="37">
        <v>658.8</v>
      </c>
      <c r="E339" s="191"/>
    </row>
    <row r="340" spans="1:5" ht="12.75">
      <c r="A340" s="9">
        <v>18</v>
      </c>
      <c r="B340" s="7" t="s">
        <v>257</v>
      </c>
      <c r="C340" s="9">
        <v>2010</v>
      </c>
      <c r="D340" s="37">
        <v>923</v>
      </c>
      <c r="E340" s="191"/>
    </row>
    <row r="341" spans="1:5" ht="12.75">
      <c r="A341" s="9">
        <v>19</v>
      </c>
      <c r="B341" s="7" t="s">
        <v>258</v>
      </c>
      <c r="C341" s="9">
        <v>2010</v>
      </c>
      <c r="D341" s="37">
        <v>20568</v>
      </c>
      <c r="E341" s="192"/>
    </row>
    <row r="342" spans="1:5" ht="12.75">
      <c r="A342" s="9">
        <v>20</v>
      </c>
      <c r="B342" s="7" t="s">
        <v>259</v>
      </c>
      <c r="C342" s="9">
        <v>2010</v>
      </c>
      <c r="D342" s="37">
        <v>199</v>
      </c>
      <c r="E342" s="3"/>
    </row>
    <row r="343" spans="1:5" ht="12.75">
      <c r="A343" s="9">
        <v>21</v>
      </c>
      <c r="B343" s="7" t="s">
        <v>260</v>
      </c>
      <c r="C343" s="9">
        <v>2010</v>
      </c>
      <c r="D343" s="37">
        <v>1509.29</v>
      </c>
      <c r="E343" s="191"/>
    </row>
    <row r="344" spans="1:5" ht="12.75">
      <c r="A344" s="9">
        <v>22</v>
      </c>
      <c r="B344" s="7" t="s">
        <v>261</v>
      </c>
      <c r="C344" s="9">
        <v>2010</v>
      </c>
      <c r="D344" s="37">
        <v>3490</v>
      </c>
      <c r="E344" s="191"/>
    </row>
    <row r="345" spans="1:5" ht="12.75">
      <c r="A345" s="9">
        <v>23</v>
      </c>
      <c r="B345" s="7" t="s">
        <v>262</v>
      </c>
      <c r="C345" s="9">
        <v>2010</v>
      </c>
      <c r="D345" s="37">
        <v>2600</v>
      </c>
      <c r="E345" s="191"/>
    </row>
    <row r="346" spans="1:5" ht="12.75">
      <c r="A346" s="9">
        <v>24</v>
      </c>
      <c r="B346" s="7" t="s">
        <v>263</v>
      </c>
      <c r="C346" s="9">
        <v>2010</v>
      </c>
      <c r="D346" s="37">
        <v>5536</v>
      </c>
      <c r="E346" s="191"/>
    </row>
    <row r="347" spans="1:5" ht="12.75">
      <c r="A347" s="9">
        <v>25</v>
      </c>
      <c r="B347" s="7" t="s">
        <v>264</v>
      </c>
      <c r="C347" s="9">
        <v>2010</v>
      </c>
      <c r="D347" s="37">
        <v>2649</v>
      </c>
      <c r="E347" s="191"/>
    </row>
    <row r="348" spans="1:5" ht="12.75">
      <c r="A348" s="9">
        <v>26</v>
      </c>
      <c r="B348" s="7" t="s">
        <v>264</v>
      </c>
      <c r="C348" s="9">
        <v>2010</v>
      </c>
      <c r="D348" s="37">
        <v>2250</v>
      </c>
      <c r="E348" s="191"/>
    </row>
    <row r="349" spans="1:5" ht="12.75">
      <c r="A349" s="9">
        <v>27</v>
      </c>
      <c r="B349" s="47" t="s">
        <v>265</v>
      </c>
      <c r="C349" s="23">
        <v>2010</v>
      </c>
      <c r="D349" s="37">
        <v>2460</v>
      </c>
      <c r="E349" s="191"/>
    </row>
    <row r="350" spans="1:5" ht="12.75">
      <c r="A350" s="9">
        <v>28</v>
      </c>
      <c r="B350" s="7" t="s">
        <v>266</v>
      </c>
      <c r="C350" s="9">
        <v>2011</v>
      </c>
      <c r="D350" s="37">
        <v>578</v>
      </c>
      <c r="E350" s="191"/>
    </row>
    <row r="351" spans="1:5" ht="12.75">
      <c r="A351" s="291" t="s">
        <v>574</v>
      </c>
      <c r="B351" s="292"/>
      <c r="C351" s="293"/>
      <c r="D351" s="92">
        <f>SUM(D324:D350)</f>
        <v>112388.99999999999</v>
      </c>
      <c r="E351" s="191"/>
    </row>
    <row r="352" spans="1:5" ht="19.5" customHeight="1">
      <c r="A352" s="288" t="s">
        <v>314</v>
      </c>
      <c r="B352" s="289"/>
      <c r="C352" s="289"/>
      <c r="D352" s="290"/>
      <c r="E352" s="191"/>
    </row>
    <row r="353" spans="1:5" ht="12.75">
      <c r="A353" s="9">
        <v>1</v>
      </c>
      <c r="B353" s="7" t="s">
        <v>63</v>
      </c>
      <c r="C353" s="9">
        <v>2009</v>
      </c>
      <c r="D353" s="207">
        <v>3400</v>
      </c>
      <c r="E353" s="191"/>
    </row>
    <row r="354" spans="1:5" ht="12.75">
      <c r="A354" s="9">
        <v>2</v>
      </c>
      <c r="B354" s="7" t="s">
        <v>63</v>
      </c>
      <c r="C354" s="9">
        <v>2009</v>
      </c>
      <c r="D354" s="207">
        <v>2200</v>
      </c>
      <c r="E354" s="191"/>
    </row>
    <row r="355" spans="1:5" ht="12.75">
      <c r="A355" s="9">
        <v>3</v>
      </c>
      <c r="B355" s="7" t="s">
        <v>63</v>
      </c>
      <c r="C355" s="9">
        <v>2009</v>
      </c>
      <c r="D355" s="207">
        <v>2200</v>
      </c>
      <c r="E355" s="191"/>
    </row>
    <row r="356" spans="1:5" ht="12.75">
      <c r="A356" s="9">
        <v>4</v>
      </c>
      <c r="B356" s="7" t="s">
        <v>63</v>
      </c>
      <c r="C356" s="9">
        <v>2009</v>
      </c>
      <c r="D356" s="207">
        <v>2200</v>
      </c>
      <c r="E356" s="191"/>
    </row>
    <row r="357" spans="1:5" ht="12.75">
      <c r="A357" s="9">
        <v>5</v>
      </c>
      <c r="B357" s="47" t="s">
        <v>56</v>
      </c>
      <c r="C357" s="23">
        <v>2010</v>
      </c>
      <c r="D357" s="56">
        <v>3050</v>
      </c>
      <c r="E357" s="191"/>
    </row>
    <row r="358" spans="1:5" ht="12.75">
      <c r="A358" s="9">
        <v>6</v>
      </c>
      <c r="B358" s="7" t="s">
        <v>313</v>
      </c>
      <c r="C358" s="9">
        <v>2011</v>
      </c>
      <c r="D358" s="37">
        <v>2417.49</v>
      </c>
      <c r="E358" s="191"/>
    </row>
    <row r="359" spans="1:5" ht="12.75">
      <c r="A359" s="310" t="s">
        <v>574</v>
      </c>
      <c r="B359" s="311"/>
      <c r="C359" s="312"/>
      <c r="D359" s="92">
        <f>SUM(D353:D358)</f>
        <v>15467.49</v>
      </c>
      <c r="E359" s="191"/>
    </row>
    <row r="360" spans="1:5" ht="19.5" customHeight="1">
      <c r="A360" s="288" t="s">
        <v>1026</v>
      </c>
      <c r="B360" s="289"/>
      <c r="C360" s="289"/>
      <c r="D360" s="290"/>
      <c r="E360" s="191"/>
    </row>
    <row r="361" spans="1:5" ht="12.75">
      <c r="A361" s="9">
        <v>1</v>
      </c>
      <c r="B361" s="7" t="s">
        <v>278</v>
      </c>
      <c r="C361" s="9">
        <v>2007</v>
      </c>
      <c r="D361" s="37">
        <v>2485</v>
      </c>
      <c r="E361" s="191"/>
    </row>
    <row r="362" spans="1:5" ht="12.75">
      <c r="A362" s="9">
        <v>2</v>
      </c>
      <c r="B362" s="7" t="s">
        <v>279</v>
      </c>
      <c r="C362" s="9">
        <v>2008</v>
      </c>
      <c r="D362" s="37">
        <v>3279.36</v>
      </c>
      <c r="E362" s="191"/>
    </row>
    <row r="363" spans="1:5" ht="12.75">
      <c r="A363" s="9">
        <v>3</v>
      </c>
      <c r="B363" s="7" t="s">
        <v>280</v>
      </c>
      <c r="C363" s="9">
        <v>2008</v>
      </c>
      <c r="D363" s="37">
        <v>2027</v>
      </c>
      <c r="E363" s="191"/>
    </row>
    <row r="364" spans="1:5" ht="12.75">
      <c r="A364" s="9">
        <v>4</v>
      </c>
      <c r="B364" s="7" t="s">
        <v>281</v>
      </c>
      <c r="C364" s="9">
        <v>2008</v>
      </c>
      <c r="D364" s="37">
        <v>1748.5</v>
      </c>
      <c r="E364" s="191"/>
    </row>
    <row r="365" spans="1:5" ht="12.75">
      <c r="A365" s="9">
        <v>5</v>
      </c>
      <c r="B365" s="7" t="s">
        <v>281</v>
      </c>
      <c r="C365" s="9">
        <v>2008</v>
      </c>
      <c r="D365" s="37">
        <v>1748.5</v>
      </c>
      <c r="E365" s="191"/>
    </row>
    <row r="366" spans="1:5" ht="12.75">
      <c r="A366" s="9">
        <v>6</v>
      </c>
      <c r="B366" s="7" t="s">
        <v>282</v>
      </c>
      <c r="C366" s="9">
        <v>2009</v>
      </c>
      <c r="D366" s="37">
        <v>2319</v>
      </c>
      <c r="E366" s="191"/>
    </row>
    <row r="367" spans="1:5" ht="12.75">
      <c r="A367" s="9">
        <v>7</v>
      </c>
      <c r="B367" s="7" t="s">
        <v>63</v>
      </c>
      <c r="C367" s="9">
        <v>2010</v>
      </c>
      <c r="D367" s="37">
        <v>2684</v>
      </c>
      <c r="E367" s="191"/>
    </row>
    <row r="368" spans="1:5" ht="12.75">
      <c r="A368" s="9">
        <v>8</v>
      </c>
      <c r="B368" s="7" t="s">
        <v>63</v>
      </c>
      <c r="C368" s="9">
        <v>2010</v>
      </c>
      <c r="D368" s="37">
        <v>2684</v>
      </c>
      <c r="E368" s="191"/>
    </row>
    <row r="369" spans="1:5" ht="12.75">
      <c r="A369" s="9">
        <v>9</v>
      </c>
      <c r="B369" s="7" t="s">
        <v>283</v>
      </c>
      <c r="C369" s="9">
        <v>2008</v>
      </c>
      <c r="D369" s="37">
        <v>3292.78</v>
      </c>
      <c r="E369" s="191"/>
    </row>
    <row r="370" spans="1:5" ht="12.75">
      <c r="A370" s="9">
        <v>10</v>
      </c>
      <c r="B370" s="7" t="s">
        <v>280</v>
      </c>
      <c r="C370" s="9">
        <v>2008</v>
      </c>
      <c r="D370" s="37">
        <v>2027</v>
      </c>
      <c r="E370" s="191"/>
    </row>
    <row r="371" spans="1:5" ht="12.75">
      <c r="A371" s="9">
        <v>11</v>
      </c>
      <c r="B371" s="7" t="s">
        <v>280</v>
      </c>
      <c r="C371" s="9">
        <v>2008</v>
      </c>
      <c r="D371" s="37">
        <v>2027</v>
      </c>
      <c r="E371" s="191"/>
    </row>
    <row r="372" spans="1:5" ht="12.75">
      <c r="A372" s="9">
        <v>12</v>
      </c>
      <c r="B372" s="7" t="s">
        <v>278</v>
      </c>
      <c r="C372" s="9">
        <v>2007</v>
      </c>
      <c r="D372" s="37">
        <v>2485</v>
      </c>
      <c r="E372" s="191"/>
    </row>
    <row r="373" spans="1:5" ht="14.25" customHeight="1">
      <c r="A373" s="310" t="s">
        <v>574</v>
      </c>
      <c r="B373" s="311"/>
      <c r="C373" s="312"/>
      <c r="D373" s="58">
        <f>SUM(D361:D372)</f>
        <v>28807.14</v>
      </c>
      <c r="E373" s="191"/>
    </row>
    <row r="374" spans="1:5" ht="19.5" customHeight="1">
      <c r="A374" s="288" t="s">
        <v>322</v>
      </c>
      <c r="B374" s="289"/>
      <c r="C374" s="289"/>
      <c r="D374" s="290"/>
      <c r="E374" s="191"/>
    </row>
    <row r="375" spans="1:5" ht="12.75">
      <c r="A375" s="9">
        <v>1</v>
      </c>
      <c r="B375" s="7" t="s">
        <v>317</v>
      </c>
      <c r="C375" s="9">
        <v>2010</v>
      </c>
      <c r="D375" s="37">
        <v>403</v>
      </c>
      <c r="E375" s="191"/>
    </row>
    <row r="376" spans="1:5" ht="12.75">
      <c r="A376" s="9">
        <v>2</v>
      </c>
      <c r="B376" s="7" t="s">
        <v>318</v>
      </c>
      <c r="C376" s="9">
        <v>2010</v>
      </c>
      <c r="D376" s="37">
        <v>617</v>
      </c>
      <c r="E376" s="191"/>
    </row>
    <row r="377" spans="1:5" ht="12.75">
      <c r="A377" s="9">
        <v>3</v>
      </c>
      <c r="B377" s="7" t="s">
        <v>319</v>
      </c>
      <c r="C377" s="9">
        <v>2010</v>
      </c>
      <c r="D377" s="37">
        <v>3253</v>
      </c>
      <c r="E377" s="191"/>
    </row>
    <row r="378" spans="1:5" ht="12.75">
      <c r="A378" s="9">
        <v>4</v>
      </c>
      <c r="B378" s="7" t="s">
        <v>320</v>
      </c>
      <c r="C378" s="9">
        <v>2010</v>
      </c>
      <c r="D378" s="37">
        <v>434</v>
      </c>
      <c r="E378" s="191"/>
    </row>
    <row r="379" spans="1:5" ht="12.75">
      <c r="A379" s="9">
        <v>5</v>
      </c>
      <c r="B379" s="7" t="s">
        <v>321</v>
      </c>
      <c r="C379" s="9">
        <v>2010</v>
      </c>
      <c r="D379" s="37">
        <v>899.73</v>
      </c>
      <c r="E379" s="191"/>
    </row>
    <row r="380" spans="1:5" ht="12.75">
      <c r="A380" s="9">
        <v>6</v>
      </c>
      <c r="B380" s="7" t="s">
        <v>1115</v>
      </c>
      <c r="C380" s="9">
        <v>2011</v>
      </c>
      <c r="D380" s="37">
        <v>2542.5</v>
      </c>
      <c r="E380" s="191"/>
    </row>
    <row r="381" spans="1:5" ht="12.75">
      <c r="A381" s="9">
        <v>7</v>
      </c>
      <c r="B381" s="7" t="s">
        <v>1116</v>
      </c>
      <c r="C381" s="9">
        <v>2011</v>
      </c>
      <c r="D381" s="37">
        <v>15122.5</v>
      </c>
      <c r="E381" s="191"/>
    </row>
    <row r="382" spans="1:5" ht="12.75">
      <c r="A382" s="9">
        <v>8</v>
      </c>
      <c r="B382" s="7" t="s">
        <v>1117</v>
      </c>
      <c r="C382" s="9">
        <v>2011</v>
      </c>
      <c r="D382" s="37">
        <v>2945.91</v>
      </c>
      <c r="E382" s="191"/>
    </row>
    <row r="383" spans="1:5" ht="12.75">
      <c r="A383" s="9">
        <v>9</v>
      </c>
      <c r="B383" s="7" t="s">
        <v>1118</v>
      </c>
      <c r="C383" s="9">
        <v>2011</v>
      </c>
      <c r="D383" s="37">
        <v>277.98</v>
      </c>
      <c r="E383" s="191"/>
    </row>
    <row r="384" spans="1:5" ht="12.75">
      <c r="A384" s="9">
        <v>10</v>
      </c>
      <c r="B384" s="7" t="s">
        <v>1119</v>
      </c>
      <c r="C384" s="9">
        <v>2011</v>
      </c>
      <c r="D384" s="37">
        <v>322</v>
      </c>
      <c r="E384" s="191"/>
    </row>
    <row r="385" spans="1:5" ht="12.75">
      <c r="A385" s="9">
        <v>11</v>
      </c>
      <c r="B385" s="7" t="s">
        <v>1120</v>
      </c>
      <c r="C385" s="9">
        <v>2011</v>
      </c>
      <c r="D385" s="37">
        <v>173.98</v>
      </c>
      <c r="E385" s="191"/>
    </row>
    <row r="386" spans="1:5" ht="12.75">
      <c r="A386" s="9">
        <v>12</v>
      </c>
      <c r="B386" s="7" t="s">
        <v>1121</v>
      </c>
      <c r="C386" s="9">
        <v>2011</v>
      </c>
      <c r="D386" s="37">
        <v>138.01</v>
      </c>
      <c r="E386" s="191"/>
    </row>
    <row r="387" spans="1:5" ht="12.75">
      <c r="A387" s="9">
        <v>13</v>
      </c>
      <c r="B387" s="7" t="s">
        <v>1122</v>
      </c>
      <c r="C387" s="9">
        <v>2011</v>
      </c>
      <c r="D387" s="37">
        <v>1899</v>
      </c>
      <c r="E387" s="191"/>
    </row>
    <row r="388" spans="1:5" ht="12.75">
      <c r="A388" s="9">
        <v>14</v>
      </c>
      <c r="B388" s="7" t="s">
        <v>1123</v>
      </c>
      <c r="C388" s="9">
        <v>2011</v>
      </c>
      <c r="D388" s="37">
        <v>558</v>
      </c>
      <c r="E388" s="191"/>
    </row>
    <row r="389" spans="1:5" ht="12.75">
      <c r="A389" s="9">
        <v>15</v>
      </c>
      <c r="B389" s="7" t="s">
        <v>1124</v>
      </c>
      <c r="C389" s="9">
        <v>2011</v>
      </c>
      <c r="D389" s="37">
        <v>555.96</v>
      </c>
      <c r="E389" s="191"/>
    </row>
    <row r="390" spans="1:5" ht="12.75">
      <c r="A390" s="9">
        <v>16</v>
      </c>
      <c r="B390" s="7" t="s">
        <v>1125</v>
      </c>
      <c r="C390" s="9">
        <v>2011</v>
      </c>
      <c r="D390" s="37">
        <v>1512.25</v>
      </c>
      <c r="E390" s="191"/>
    </row>
    <row r="391" spans="1:5" ht="12.75">
      <c r="A391" s="9">
        <v>17</v>
      </c>
      <c r="B391" s="7" t="s">
        <v>1126</v>
      </c>
      <c r="C391" s="9">
        <v>2011</v>
      </c>
      <c r="D391" s="37">
        <v>267.81</v>
      </c>
      <c r="E391" s="191"/>
    </row>
    <row r="392" spans="1:5" ht="12.75">
      <c r="A392" s="9">
        <v>18</v>
      </c>
      <c r="B392" s="7" t="s">
        <v>1127</v>
      </c>
      <c r="C392" s="9">
        <v>2011</v>
      </c>
      <c r="D392" s="37">
        <v>57.99</v>
      </c>
      <c r="E392" s="191"/>
    </row>
    <row r="393" spans="1:5" ht="12.75">
      <c r="A393" s="9">
        <v>19</v>
      </c>
      <c r="B393" s="7" t="s">
        <v>1128</v>
      </c>
      <c r="C393" s="9">
        <v>2011</v>
      </c>
      <c r="D393" s="37">
        <v>270.01</v>
      </c>
      <c r="E393" s="191"/>
    </row>
    <row r="394" spans="1:5" ht="12.75">
      <c r="A394" s="9">
        <v>20</v>
      </c>
      <c r="B394" s="7" t="s">
        <v>1129</v>
      </c>
      <c r="C394" s="9">
        <v>2011</v>
      </c>
      <c r="D394" s="37">
        <v>252.15</v>
      </c>
      <c r="E394" s="191"/>
    </row>
    <row r="395" spans="1:5" ht="13.5" customHeight="1">
      <c r="A395" s="9">
        <v>21</v>
      </c>
      <c r="B395" s="7" t="s">
        <v>1130</v>
      </c>
      <c r="C395" s="9">
        <v>2011</v>
      </c>
      <c r="D395" s="37">
        <v>3019</v>
      </c>
      <c r="E395" s="191"/>
    </row>
    <row r="396" spans="1:5" ht="12.75">
      <c r="A396" s="9">
        <v>22</v>
      </c>
      <c r="B396" s="7" t="s">
        <v>1131</v>
      </c>
      <c r="C396" s="9">
        <v>2011</v>
      </c>
      <c r="D396" s="37">
        <v>338</v>
      </c>
      <c r="E396" s="191"/>
    </row>
    <row r="397" spans="1:5" ht="12.75">
      <c r="A397" s="291" t="s">
        <v>574</v>
      </c>
      <c r="B397" s="292"/>
      <c r="C397" s="293"/>
      <c r="D397" s="92">
        <f>SUM(D375:D396)</f>
        <v>35859.78</v>
      </c>
      <c r="E397" s="191"/>
    </row>
    <row r="398" spans="1:5" ht="19.5" customHeight="1">
      <c r="A398" s="288" t="s">
        <v>983</v>
      </c>
      <c r="B398" s="289"/>
      <c r="C398" s="289"/>
      <c r="D398" s="290"/>
      <c r="E398" s="191"/>
    </row>
    <row r="399" spans="1:5" ht="12.75" customHeight="1">
      <c r="A399" s="9">
        <v>1</v>
      </c>
      <c r="B399" s="7" t="s">
        <v>996</v>
      </c>
      <c r="C399" s="9">
        <v>2008</v>
      </c>
      <c r="D399" s="37">
        <v>9500</v>
      </c>
      <c r="E399" s="191"/>
    </row>
    <row r="400" spans="1:5" ht="12.75" customHeight="1">
      <c r="A400" s="9">
        <v>2</v>
      </c>
      <c r="B400" s="7" t="s">
        <v>660</v>
      </c>
      <c r="C400" s="9">
        <v>2008</v>
      </c>
      <c r="D400" s="37">
        <v>2800</v>
      </c>
      <c r="E400" s="191"/>
    </row>
    <row r="401" spans="1:5" ht="12.75" customHeight="1">
      <c r="A401" s="9">
        <v>3</v>
      </c>
      <c r="B401" s="7" t="s">
        <v>997</v>
      </c>
      <c r="C401" s="9">
        <v>2010</v>
      </c>
      <c r="D401" s="37">
        <v>2900</v>
      </c>
      <c r="E401" s="191"/>
    </row>
    <row r="402" spans="1:5" ht="12.75" customHeight="1">
      <c r="A402" s="291" t="s">
        <v>574</v>
      </c>
      <c r="B402" s="292"/>
      <c r="C402" s="293"/>
      <c r="D402" s="92">
        <f>SUM(D399:D401)</f>
        <v>15200</v>
      </c>
      <c r="E402" s="191"/>
    </row>
    <row r="403" spans="1:5" ht="12.75">
      <c r="A403" s="3"/>
      <c r="B403" s="3"/>
      <c r="C403" s="3"/>
      <c r="D403" s="247"/>
      <c r="E403" s="191"/>
    </row>
    <row r="404" spans="1:5" ht="12.75">
      <c r="A404" s="34"/>
      <c r="B404" s="35"/>
      <c r="C404" s="4"/>
      <c r="D404" s="248"/>
      <c r="E404" s="191"/>
    </row>
    <row r="405" spans="1:5" ht="18" customHeight="1">
      <c r="A405" s="313" t="s">
        <v>643</v>
      </c>
      <c r="B405" s="313"/>
      <c r="C405" s="313"/>
      <c r="D405" s="313"/>
      <c r="E405" s="191"/>
    </row>
    <row r="406" spans="1:5" ht="25.5">
      <c r="A406" s="6" t="s">
        <v>566</v>
      </c>
      <c r="B406" s="6" t="s">
        <v>579</v>
      </c>
      <c r="C406" s="6" t="s">
        <v>577</v>
      </c>
      <c r="D406" s="225" t="s">
        <v>578</v>
      </c>
      <c r="E406" s="191"/>
    </row>
    <row r="407" spans="1:5" ht="19.5" customHeight="1">
      <c r="A407" s="288" t="s">
        <v>1008</v>
      </c>
      <c r="B407" s="289"/>
      <c r="C407" s="289"/>
      <c r="D407" s="290"/>
      <c r="E407" s="191"/>
    </row>
    <row r="408" spans="1:5" ht="12.75">
      <c r="A408" s="9">
        <v>1</v>
      </c>
      <c r="B408" s="118" t="s">
        <v>897</v>
      </c>
      <c r="C408" s="119">
        <v>2007</v>
      </c>
      <c r="D408" s="120">
        <v>4710</v>
      </c>
      <c r="E408" s="191"/>
    </row>
    <row r="409" spans="1:5" ht="12.75">
      <c r="A409" s="9">
        <v>2</v>
      </c>
      <c r="B409" s="118" t="s">
        <v>898</v>
      </c>
      <c r="C409" s="119">
        <v>2007</v>
      </c>
      <c r="D409" s="120">
        <v>3096.36</v>
      </c>
      <c r="E409" s="191"/>
    </row>
    <row r="410" spans="1:5" ht="12.75">
      <c r="A410" s="9">
        <v>3</v>
      </c>
      <c r="B410" s="118" t="s">
        <v>899</v>
      </c>
      <c r="C410" s="119">
        <v>2008</v>
      </c>
      <c r="D410" s="120">
        <v>7936</v>
      </c>
      <c r="E410" s="191"/>
    </row>
    <row r="411" spans="1:5" ht="12.75">
      <c r="A411" s="9">
        <v>4</v>
      </c>
      <c r="B411" s="118" t="s">
        <v>900</v>
      </c>
      <c r="C411" s="119">
        <v>2008</v>
      </c>
      <c r="D411" s="120">
        <v>3300</v>
      </c>
      <c r="E411" s="191"/>
    </row>
    <row r="412" spans="1:5" ht="12.75">
      <c r="A412" s="9">
        <v>5</v>
      </c>
      <c r="B412" s="118" t="s">
        <v>901</v>
      </c>
      <c r="C412" s="119">
        <v>2008</v>
      </c>
      <c r="D412" s="120">
        <v>6880</v>
      </c>
      <c r="E412" s="191"/>
    </row>
    <row r="413" spans="1:5" ht="12.75">
      <c r="A413" s="9">
        <v>6</v>
      </c>
      <c r="B413" s="118" t="s">
        <v>902</v>
      </c>
      <c r="C413" s="119">
        <v>2008</v>
      </c>
      <c r="D413" s="120">
        <v>3489</v>
      </c>
      <c r="E413" s="191"/>
    </row>
    <row r="414" spans="1:5" ht="12.75">
      <c r="A414" s="9">
        <v>7</v>
      </c>
      <c r="B414" s="123" t="s">
        <v>903</v>
      </c>
      <c r="C414" s="122">
        <v>2008</v>
      </c>
      <c r="D414" s="137">
        <v>1219</v>
      </c>
      <c r="E414" s="191"/>
    </row>
    <row r="415" spans="1:5" ht="12.75">
      <c r="A415" s="9">
        <v>8</v>
      </c>
      <c r="B415" s="123" t="s">
        <v>904</v>
      </c>
      <c r="C415" s="119">
        <v>2008</v>
      </c>
      <c r="D415" s="120">
        <v>6998</v>
      </c>
      <c r="E415" s="191"/>
    </row>
    <row r="416" spans="1:5" ht="12.75">
      <c r="A416" s="9">
        <v>9</v>
      </c>
      <c r="B416" s="123" t="s">
        <v>905</v>
      </c>
      <c r="C416" s="122">
        <v>2008</v>
      </c>
      <c r="D416" s="137">
        <v>3334</v>
      </c>
      <c r="E416" s="191"/>
    </row>
    <row r="417" spans="1:5" ht="12.75">
      <c r="A417" s="9">
        <v>10</v>
      </c>
      <c r="B417" s="118" t="s">
        <v>906</v>
      </c>
      <c r="C417" s="119">
        <v>2009</v>
      </c>
      <c r="D417" s="120">
        <v>8069.06</v>
      </c>
      <c r="E417" s="191"/>
    </row>
    <row r="418" spans="1:5" ht="12.75">
      <c r="A418" s="9">
        <v>11</v>
      </c>
      <c r="B418" s="118" t="s">
        <v>907</v>
      </c>
      <c r="C418" s="119">
        <v>2010</v>
      </c>
      <c r="D418" s="120">
        <v>3200</v>
      </c>
      <c r="E418" s="191"/>
    </row>
    <row r="419" spans="1:5" ht="12.75">
      <c r="A419" s="9">
        <v>12</v>
      </c>
      <c r="B419" s="118" t="s">
        <v>908</v>
      </c>
      <c r="C419" s="119">
        <v>2010</v>
      </c>
      <c r="D419" s="120">
        <v>3500</v>
      </c>
      <c r="E419" s="191"/>
    </row>
    <row r="420" spans="1:5" ht="12.75">
      <c r="A420" s="9">
        <v>13</v>
      </c>
      <c r="B420" s="118" t="s">
        <v>909</v>
      </c>
      <c r="C420" s="128">
        <v>2011</v>
      </c>
      <c r="D420" s="120">
        <v>2781</v>
      </c>
      <c r="E420" s="191"/>
    </row>
    <row r="421" spans="1:5" ht="12.75">
      <c r="A421" s="9">
        <v>14</v>
      </c>
      <c r="B421" s="118" t="s">
        <v>910</v>
      </c>
      <c r="C421" s="128">
        <v>2011</v>
      </c>
      <c r="D421" s="120">
        <v>3000</v>
      </c>
      <c r="E421" s="191"/>
    </row>
    <row r="422" spans="1:5" ht="12.75">
      <c r="A422" s="291" t="s">
        <v>574</v>
      </c>
      <c r="B422" s="292"/>
      <c r="C422" s="293"/>
      <c r="D422" s="92">
        <f>SUM(D408:D421)</f>
        <v>61512.42</v>
      </c>
      <c r="E422" s="191"/>
    </row>
    <row r="423" spans="1:5" ht="19.5" customHeight="1">
      <c r="A423" s="288" t="s">
        <v>368</v>
      </c>
      <c r="B423" s="289"/>
      <c r="C423" s="289"/>
      <c r="D423" s="290"/>
      <c r="E423" s="191"/>
    </row>
    <row r="424" spans="1:5" ht="12.75">
      <c r="A424" s="9"/>
      <c r="B424" s="7" t="s">
        <v>372</v>
      </c>
      <c r="C424" s="9">
        <v>2009</v>
      </c>
      <c r="D424" s="37">
        <v>2755</v>
      </c>
      <c r="E424" s="191"/>
    </row>
    <row r="425" spans="1:5" ht="12.75">
      <c r="A425" s="291" t="s">
        <v>574</v>
      </c>
      <c r="B425" s="292"/>
      <c r="C425" s="293"/>
      <c r="D425" s="92">
        <f>D424</f>
        <v>2755</v>
      </c>
      <c r="E425" s="191"/>
    </row>
    <row r="426" spans="1:5" ht="19.5" customHeight="1">
      <c r="A426" s="288" t="s">
        <v>1007</v>
      </c>
      <c r="B426" s="289"/>
      <c r="C426" s="289"/>
      <c r="D426" s="290"/>
      <c r="E426" s="191"/>
    </row>
    <row r="427" spans="1:5" ht="12.75">
      <c r="A427" s="9">
        <v>1</v>
      </c>
      <c r="B427" s="7" t="s">
        <v>699</v>
      </c>
      <c r="C427" s="9">
        <v>2008</v>
      </c>
      <c r="D427" s="37">
        <v>4499.99</v>
      </c>
      <c r="E427" s="191"/>
    </row>
    <row r="428" spans="1:5" ht="12.75">
      <c r="A428" s="9">
        <v>2</v>
      </c>
      <c r="B428" s="7" t="s">
        <v>699</v>
      </c>
      <c r="C428" s="9">
        <v>2008</v>
      </c>
      <c r="D428" s="37">
        <v>4500</v>
      </c>
      <c r="E428" s="191"/>
    </row>
    <row r="429" spans="1:5" ht="12.75">
      <c r="A429" s="9">
        <v>3</v>
      </c>
      <c r="B429" s="7" t="s">
        <v>700</v>
      </c>
      <c r="C429" s="9">
        <v>2008</v>
      </c>
      <c r="D429" s="37">
        <v>1249.95</v>
      </c>
      <c r="E429" s="191"/>
    </row>
    <row r="430" spans="1:5" ht="12.75">
      <c r="A430" s="9">
        <v>4</v>
      </c>
      <c r="B430" s="7" t="s">
        <v>701</v>
      </c>
      <c r="C430" s="9">
        <v>2010</v>
      </c>
      <c r="D430" s="37">
        <v>2761</v>
      </c>
      <c r="E430" s="191"/>
    </row>
    <row r="431" spans="1:5" ht="12.75">
      <c r="A431" s="9">
        <v>5</v>
      </c>
      <c r="B431" s="7" t="s">
        <v>702</v>
      </c>
      <c r="C431" s="9">
        <v>2010</v>
      </c>
      <c r="D431" s="37">
        <v>2199</v>
      </c>
      <c r="E431" s="191"/>
    </row>
    <row r="432" spans="1:5" ht="12.75">
      <c r="A432" s="9">
        <v>6</v>
      </c>
      <c r="B432" s="47" t="s">
        <v>1090</v>
      </c>
      <c r="C432" s="23">
        <v>2011</v>
      </c>
      <c r="D432" s="56">
        <v>7694</v>
      </c>
      <c r="E432" s="191"/>
    </row>
    <row r="433" spans="1:5" ht="12.75">
      <c r="A433" s="291" t="s">
        <v>574</v>
      </c>
      <c r="B433" s="292"/>
      <c r="C433" s="293"/>
      <c r="D433" s="92">
        <f>SUM(D427:D432)</f>
        <v>22903.940000000002</v>
      </c>
      <c r="E433" s="191"/>
    </row>
    <row r="434" spans="1:5" ht="19.5" customHeight="1">
      <c r="A434" s="288" t="s">
        <v>10</v>
      </c>
      <c r="B434" s="289"/>
      <c r="C434" s="289"/>
      <c r="D434" s="290"/>
      <c r="E434" s="191"/>
    </row>
    <row r="435" spans="1:5" ht="12.75">
      <c r="A435" s="9">
        <v>1</v>
      </c>
      <c r="B435" s="7" t="s">
        <v>28</v>
      </c>
      <c r="C435" s="9">
        <v>2007</v>
      </c>
      <c r="D435" s="207">
        <v>3479</v>
      </c>
      <c r="E435" s="191"/>
    </row>
    <row r="436" spans="1:5" ht="12.75">
      <c r="A436" s="9">
        <v>2</v>
      </c>
      <c r="B436" s="7" t="s">
        <v>29</v>
      </c>
      <c r="C436" s="9">
        <v>2007</v>
      </c>
      <c r="D436" s="207">
        <v>5520</v>
      </c>
      <c r="E436" s="191"/>
    </row>
    <row r="437" spans="1:5" ht="12.75">
      <c r="A437" s="9">
        <v>3</v>
      </c>
      <c r="B437" s="7" t="s">
        <v>30</v>
      </c>
      <c r="C437" s="9">
        <v>2008</v>
      </c>
      <c r="D437" s="207">
        <v>1412</v>
      </c>
      <c r="E437" s="191"/>
    </row>
    <row r="438" spans="1:5" ht="12.75">
      <c r="A438" s="9">
        <v>4</v>
      </c>
      <c r="B438" s="48" t="s">
        <v>31</v>
      </c>
      <c r="C438" s="49">
        <v>2008</v>
      </c>
      <c r="D438" s="242">
        <v>1690.92</v>
      </c>
      <c r="E438" s="191"/>
    </row>
    <row r="439" spans="1:5" ht="12.75">
      <c r="A439" s="9">
        <v>5</v>
      </c>
      <c r="B439" s="48" t="s">
        <v>32</v>
      </c>
      <c r="C439" s="49">
        <v>2008</v>
      </c>
      <c r="D439" s="242">
        <v>3372.2</v>
      </c>
      <c r="E439" s="191"/>
    </row>
    <row r="440" spans="1:5" ht="12.75">
      <c r="A440" s="9">
        <v>6</v>
      </c>
      <c r="B440" s="48" t="s">
        <v>33</v>
      </c>
      <c r="C440" s="49">
        <v>2009</v>
      </c>
      <c r="D440" s="242">
        <v>1989</v>
      </c>
      <c r="E440" s="191"/>
    </row>
    <row r="441" spans="1:5" ht="12.75">
      <c r="A441" s="9">
        <v>7</v>
      </c>
      <c r="B441" s="48" t="s">
        <v>34</v>
      </c>
      <c r="C441" s="49">
        <v>2009</v>
      </c>
      <c r="D441" s="242">
        <v>2911</v>
      </c>
      <c r="E441" s="191"/>
    </row>
    <row r="442" spans="1:5" ht="12.75">
      <c r="A442" s="9">
        <v>8</v>
      </c>
      <c r="B442" s="48" t="s">
        <v>35</v>
      </c>
      <c r="C442" s="49">
        <v>2010</v>
      </c>
      <c r="D442" s="242">
        <v>2200</v>
      </c>
      <c r="E442" s="191"/>
    </row>
    <row r="443" spans="1:5" ht="12.75">
      <c r="A443" s="9">
        <v>9</v>
      </c>
      <c r="B443" s="48" t="s">
        <v>35</v>
      </c>
      <c r="C443" s="49">
        <v>2010</v>
      </c>
      <c r="D443" s="242">
        <v>2200</v>
      </c>
      <c r="E443" s="191"/>
    </row>
    <row r="444" spans="1:5" ht="12.75">
      <c r="A444" s="9">
        <v>10</v>
      </c>
      <c r="B444" s="48" t="s">
        <v>36</v>
      </c>
      <c r="C444" s="49">
        <v>2010</v>
      </c>
      <c r="D444" s="242">
        <v>1333.4</v>
      </c>
      <c r="E444" s="191"/>
    </row>
    <row r="445" spans="1:5" ht="12.75">
      <c r="A445" s="9">
        <v>11</v>
      </c>
      <c r="B445" s="48" t="s">
        <v>37</v>
      </c>
      <c r="C445" s="49">
        <v>2010</v>
      </c>
      <c r="D445" s="242">
        <v>1999</v>
      </c>
      <c r="E445" s="191"/>
    </row>
    <row r="446" spans="1:5" ht="12.75">
      <c r="A446" s="291" t="s">
        <v>574</v>
      </c>
      <c r="B446" s="292"/>
      <c r="C446" s="293"/>
      <c r="D446" s="92">
        <f>SUM(D435:D445)</f>
        <v>28106.52</v>
      </c>
      <c r="E446" s="191"/>
    </row>
    <row r="447" spans="1:5" ht="19.5" customHeight="1">
      <c r="A447" s="288" t="s">
        <v>364</v>
      </c>
      <c r="B447" s="289"/>
      <c r="C447" s="289"/>
      <c r="D447" s="290"/>
      <c r="E447" s="191"/>
    </row>
    <row r="448" spans="1:5" ht="12.75">
      <c r="A448" s="9">
        <v>1</v>
      </c>
      <c r="B448" s="259" t="s">
        <v>442</v>
      </c>
      <c r="C448" s="23">
        <v>2009</v>
      </c>
      <c r="D448" s="56">
        <v>2769</v>
      </c>
      <c r="E448" s="191"/>
    </row>
    <row r="449" spans="1:5" ht="12.75">
      <c r="A449" s="9">
        <v>2</v>
      </c>
      <c r="B449" s="259" t="s">
        <v>1091</v>
      </c>
      <c r="C449" s="23">
        <v>2010</v>
      </c>
      <c r="D449" s="56">
        <v>21005.42</v>
      </c>
      <c r="E449" s="191"/>
    </row>
    <row r="450" spans="1:5" ht="12.75">
      <c r="A450" s="9">
        <v>3</v>
      </c>
      <c r="B450" s="259" t="s">
        <v>1058</v>
      </c>
      <c r="C450" s="23">
        <v>2010</v>
      </c>
      <c r="D450" s="56">
        <v>5020</v>
      </c>
      <c r="E450" s="191"/>
    </row>
    <row r="451" spans="1:5" ht="12.75">
      <c r="A451" s="9">
        <v>4</v>
      </c>
      <c r="B451" s="7" t="s">
        <v>443</v>
      </c>
      <c r="C451" s="9">
        <v>2006</v>
      </c>
      <c r="D451" s="37">
        <v>11909.99</v>
      </c>
      <c r="E451" s="191"/>
    </row>
    <row r="452" spans="1:5" ht="12.75">
      <c r="A452" s="9">
        <v>5</v>
      </c>
      <c r="B452" s="7" t="s">
        <v>1059</v>
      </c>
      <c r="C452" s="9">
        <v>2007</v>
      </c>
      <c r="D452" s="37">
        <v>2200</v>
      </c>
      <c r="E452" s="191"/>
    </row>
    <row r="453" spans="1:5" ht="12.75">
      <c r="A453" s="291" t="s">
        <v>574</v>
      </c>
      <c r="B453" s="292"/>
      <c r="C453" s="293"/>
      <c r="D453" s="92">
        <f>SUM(D448:D452)</f>
        <v>42904.409999999996</v>
      </c>
      <c r="E453" s="191"/>
    </row>
    <row r="454" spans="1:5" ht="19.5" customHeight="1">
      <c r="A454" s="288" t="s">
        <v>101</v>
      </c>
      <c r="B454" s="289"/>
      <c r="C454" s="289"/>
      <c r="D454" s="290"/>
      <c r="E454" s="191"/>
    </row>
    <row r="455" spans="1:5" ht="12.75">
      <c r="A455" s="9">
        <v>1</v>
      </c>
      <c r="B455" s="7" t="s">
        <v>99</v>
      </c>
      <c r="C455" s="9">
        <v>2007</v>
      </c>
      <c r="D455" s="207">
        <v>3089</v>
      </c>
      <c r="E455" s="191"/>
    </row>
    <row r="456" spans="1:5" ht="12.75">
      <c r="A456" s="9">
        <v>2</v>
      </c>
      <c r="B456" s="7" t="s">
        <v>100</v>
      </c>
      <c r="C456" s="9">
        <v>2007</v>
      </c>
      <c r="D456" s="207">
        <v>3412</v>
      </c>
      <c r="E456" s="191"/>
    </row>
    <row r="457" spans="1:7" ht="12.75">
      <c r="A457" s="291" t="s">
        <v>574</v>
      </c>
      <c r="B457" s="292"/>
      <c r="C457" s="293"/>
      <c r="D457" s="52">
        <f>SUM(D455:D456)</f>
        <v>6501</v>
      </c>
      <c r="E457" s="191"/>
      <c r="G457" s="240"/>
    </row>
    <row r="458" spans="1:5" ht="19.5" customHeight="1">
      <c r="A458" s="288" t="s">
        <v>1006</v>
      </c>
      <c r="B458" s="289"/>
      <c r="C458" s="289"/>
      <c r="D458" s="290"/>
      <c r="E458" s="191"/>
    </row>
    <row r="459" spans="1:5" ht="12.75">
      <c r="A459" s="76">
        <v>1</v>
      </c>
      <c r="B459" s="75" t="s">
        <v>562</v>
      </c>
      <c r="C459" s="76">
        <v>2009</v>
      </c>
      <c r="D459" s="77">
        <v>2100</v>
      </c>
      <c r="E459" s="191"/>
    </row>
    <row r="460" spans="1:5" ht="12.75">
      <c r="A460" s="76">
        <v>2</v>
      </c>
      <c r="B460" s="75" t="s">
        <v>563</v>
      </c>
      <c r="C460" s="76">
        <v>2009</v>
      </c>
      <c r="D460" s="77">
        <v>2020</v>
      </c>
      <c r="E460" s="191"/>
    </row>
    <row r="461" spans="1:5" ht="12.75">
      <c r="A461" s="76">
        <v>3</v>
      </c>
      <c r="B461" s="75" t="s">
        <v>564</v>
      </c>
      <c r="C461" s="76">
        <v>2009</v>
      </c>
      <c r="D461" s="77">
        <v>589.01</v>
      </c>
      <c r="E461" s="191"/>
    </row>
    <row r="462" spans="1:5" ht="12.75">
      <c r="A462" s="291" t="s">
        <v>574</v>
      </c>
      <c r="B462" s="292"/>
      <c r="C462" s="293"/>
      <c r="D462" s="78">
        <f>SUM(D459:D461)</f>
        <v>4709.01</v>
      </c>
      <c r="E462" s="191"/>
    </row>
    <row r="463" spans="1:5" ht="19.5" customHeight="1">
      <c r="A463" s="288" t="s">
        <v>1005</v>
      </c>
      <c r="B463" s="289"/>
      <c r="C463" s="289"/>
      <c r="D463" s="290"/>
      <c r="E463" s="191"/>
    </row>
    <row r="464" spans="1:5" ht="12.75">
      <c r="A464" s="9">
        <v>1</v>
      </c>
      <c r="B464" s="50" t="s">
        <v>50</v>
      </c>
      <c r="C464" s="23">
        <v>2007</v>
      </c>
      <c r="D464" s="51">
        <v>3349</v>
      </c>
      <c r="E464" s="191"/>
    </row>
    <row r="465" spans="1:5" ht="12.75">
      <c r="A465" s="9">
        <v>2</v>
      </c>
      <c r="B465" s="50" t="s">
        <v>51</v>
      </c>
      <c r="C465" s="23">
        <v>2008</v>
      </c>
      <c r="D465" s="51">
        <v>2500</v>
      </c>
      <c r="E465" s="191"/>
    </row>
    <row r="466" spans="1:5" ht="12.75">
      <c r="A466" s="9">
        <v>3</v>
      </c>
      <c r="B466" s="50" t="s">
        <v>52</v>
      </c>
      <c r="C466" s="23">
        <v>2008</v>
      </c>
      <c r="D466" s="51">
        <v>2500</v>
      </c>
      <c r="E466" s="191"/>
    </row>
    <row r="467" spans="1:5" ht="12.75">
      <c r="A467" s="291" t="s">
        <v>574</v>
      </c>
      <c r="B467" s="292"/>
      <c r="C467" s="293"/>
      <c r="D467" s="52">
        <f>SUM(D464:D466)</f>
        <v>8349</v>
      </c>
      <c r="E467" s="191"/>
    </row>
    <row r="468" spans="1:5" ht="19.5" customHeight="1">
      <c r="A468" s="288" t="s">
        <v>743</v>
      </c>
      <c r="B468" s="289"/>
      <c r="C468" s="289"/>
      <c r="D468" s="290"/>
      <c r="E468" s="191"/>
    </row>
    <row r="469" spans="1:5" ht="12.75">
      <c r="A469" s="9">
        <v>1</v>
      </c>
      <c r="B469" s="93" t="s">
        <v>66</v>
      </c>
      <c r="C469" s="59">
        <v>2006</v>
      </c>
      <c r="D469" s="241">
        <v>2769.04</v>
      </c>
      <c r="E469" s="191"/>
    </row>
    <row r="470" spans="1:5" ht="12.75">
      <c r="A470" s="9">
        <v>2</v>
      </c>
      <c r="B470" s="93" t="s">
        <v>67</v>
      </c>
      <c r="C470" s="59">
        <v>2006</v>
      </c>
      <c r="D470" s="241">
        <v>2530.28</v>
      </c>
      <c r="E470" s="191"/>
    </row>
    <row r="471" spans="1:5" ht="12.75">
      <c r="A471" s="9">
        <v>3</v>
      </c>
      <c r="B471" s="93" t="s">
        <v>68</v>
      </c>
      <c r="C471" s="59">
        <v>2008</v>
      </c>
      <c r="D471" s="241">
        <v>3470</v>
      </c>
      <c r="E471" s="191"/>
    </row>
    <row r="472" spans="1:5" ht="12.75">
      <c r="A472" s="9">
        <v>4</v>
      </c>
      <c r="B472" s="93" t="s">
        <v>69</v>
      </c>
      <c r="C472" s="59">
        <v>2010</v>
      </c>
      <c r="D472" s="241">
        <v>1299</v>
      </c>
      <c r="E472" s="191"/>
    </row>
    <row r="473" spans="1:5" ht="12.75">
      <c r="A473" s="9">
        <v>5</v>
      </c>
      <c r="B473" s="93" t="s">
        <v>68</v>
      </c>
      <c r="C473" s="59">
        <v>2010</v>
      </c>
      <c r="D473" s="241">
        <v>2010</v>
      </c>
      <c r="E473" s="191"/>
    </row>
    <row r="474" spans="1:5" ht="12.75">
      <c r="A474" s="291" t="s">
        <v>574</v>
      </c>
      <c r="B474" s="292"/>
      <c r="C474" s="293"/>
      <c r="D474" s="52">
        <f>SUM(D469:D473)</f>
        <v>12078.32</v>
      </c>
      <c r="E474" s="191"/>
    </row>
    <row r="475" spans="1:5" ht="19.5" customHeight="1">
      <c r="A475" s="288" t="s">
        <v>98</v>
      </c>
      <c r="B475" s="289"/>
      <c r="C475" s="289"/>
      <c r="D475" s="290"/>
      <c r="E475" s="191"/>
    </row>
    <row r="476" spans="1:4" ht="12.75">
      <c r="A476" s="9">
        <v>1</v>
      </c>
      <c r="B476" s="7" t="s">
        <v>174</v>
      </c>
      <c r="C476" s="83">
        <v>2007</v>
      </c>
      <c r="D476" s="210">
        <v>400</v>
      </c>
    </row>
    <row r="477" spans="1:4" ht="12.75">
      <c r="A477" s="9">
        <v>2</v>
      </c>
      <c r="B477" s="7" t="s">
        <v>1051</v>
      </c>
      <c r="C477" s="83">
        <v>2007</v>
      </c>
      <c r="D477" s="210">
        <v>5998</v>
      </c>
    </row>
    <row r="478" spans="1:4" ht="12.75">
      <c r="A478" s="9">
        <v>3</v>
      </c>
      <c r="B478" s="7" t="s">
        <v>175</v>
      </c>
      <c r="C478" s="83">
        <v>2007</v>
      </c>
      <c r="D478" s="210">
        <v>3000</v>
      </c>
    </row>
    <row r="479" spans="1:4" ht="12.75">
      <c r="A479" s="9">
        <v>4</v>
      </c>
      <c r="B479" s="7" t="s">
        <v>176</v>
      </c>
      <c r="C479" s="83">
        <v>2007</v>
      </c>
      <c r="D479" s="210">
        <v>2300</v>
      </c>
    </row>
    <row r="480" spans="1:4" ht="12.75">
      <c r="A480" s="9">
        <v>5</v>
      </c>
      <c r="B480" s="7" t="s">
        <v>1052</v>
      </c>
      <c r="C480" s="83">
        <v>2007</v>
      </c>
      <c r="D480" s="210">
        <v>11075</v>
      </c>
    </row>
    <row r="481" spans="1:4" ht="12.75">
      <c r="A481" s="9">
        <v>6</v>
      </c>
      <c r="B481" s="7" t="s">
        <v>1053</v>
      </c>
      <c r="C481" s="83">
        <v>2008</v>
      </c>
      <c r="D481" s="210">
        <v>4198</v>
      </c>
    </row>
    <row r="482" spans="1:4" ht="12.75">
      <c r="A482" s="9">
        <v>7</v>
      </c>
      <c r="B482" s="7" t="s">
        <v>177</v>
      </c>
      <c r="C482" s="83">
        <v>2008</v>
      </c>
      <c r="D482" s="210">
        <v>3172</v>
      </c>
    </row>
    <row r="483" spans="1:4" ht="12.75">
      <c r="A483" s="9">
        <v>8</v>
      </c>
      <c r="B483" s="7" t="s">
        <v>1054</v>
      </c>
      <c r="C483" s="83">
        <v>2008</v>
      </c>
      <c r="D483" s="210">
        <v>3778</v>
      </c>
    </row>
    <row r="484" spans="1:4" ht="12.75">
      <c r="A484" s="9">
        <v>9</v>
      </c>
      <c r="B484" s="7" t="s">
        <v>178</v>
      </c>
      <c r="C484" s="83">
        <v>2008</v>
      </c>
      <c r="D484" s="210">
        <v>1690.92</v>
      </c>
    </row>
    <row r="485" spans="1:4" ht="12.75">
      <c r="A485" s="9">
        <v>10</v>
      </c>
      <c r="B485" s="7" t="s">
        <v>179</v>
      </c>
      <c r="C485" s="83">
        <v>2008</v>
      </c>
      <c r="D485" s="210">
        <v>1962</v>
      </c>
    </row>
    <row r="486" spans="1:4" ht="12.75">
      <c r="A486" s="9">
        <v>11</v>
      </c>
      <c r="B486" s="7" t="s">
        <v>1055</v>
      </c>
      <c r="C486" s="83">
        <v>2008</v>
      </c>
      <c r="D486" s="210">
        <v>7924</v>
      </c>
    </row>
    <row r="487" spans="1:4" ht="12.75">
      <c r="A487" s="9">
        <v>12</v>
      </c>
      <c r="B487" s="7" t="s">
        <v>180</v>
      </c>
      <c r="C487" s="83">
        <v>2008</v>
      </c>
      <c r="D487" s="210">
        <v>2624</v>
      </c>
    </row>
    <row r="488" spans="1:4" ht="12.75">
      <c r="A488" s="9">
        <v>13</v>
      </c>
      <c r="B488" s="7" t="s">
        <v>181</v>
      </c>
      <c r="C488" s="83">
        <v>2008</v>
      </c>
      <c r="D488" s="210">
        <v>1772</v>
      </c>
    </row>
    <row r="489" spans="1:4" ht="12.75">
      <c r="A489" s="9">
        <v>14</v>
      </c>
      <c r="B489" s="7" t="s">
        <v>181</v>
      </c>
      <c r="C489" s="83">
        <v>2008</v>
      </c>
      <c r="D489" s="210">
        <v>1781</v>
      </c>
    </row>
    <row r="490" spans="1:4" ht="12.75">
      <c r="A490" s="9">
        <v>15</v>
      </c>
      <c r="B490" s="7" t="s">
        <v>181</v>
      </c>
      <c r="C490" s="83">
        <v>2008</v>
      </c>
      <c r="D490" s="210">
        <v>2145</v>
      </c>
    </row>
    <row r="491" spans="1:4" ht="12.75">
      <c r="A491" s="9">
        <v>16</v>
      </c>
      <c r="B491" s="7" t="s">
        <v>182</v>
      </c>
      <c r="C491" s="83">
        <v>2008</v>
      </c>
      <c r="D491" s="210">
        <v>3354.99</v>
      </c>
    </row>
    <row r="492" spans="1:4" ht="12.75">
      <c r="A492" s="9">
        <v>17</v>
      </c>
      <c r="B492" s="7" t="s">
        <v>183</v>
      </c>
      <c r="C492" s="83">
        <v>2009</v>
      </c>
      <c r="D492" s="207">
        <v>2413.9</v>
      </c>
    </row>
    <row r="493" spans="1:4" ht="12.75">
      <c r="A493" s="9">
        <v>18</v>
      </c>
      <c r="B493" s="7" t="s">
        <v>183</v>
      </c>
      <c r="C493" s="49">
        <v>2009</v>
      </c>
      <c r="D493" s="249">
        <v>2292</v>
      </c>
    </row>
    <row r="494" spans="1:4" ht="12.75">
      <c r="A494" s="9">
        <v>19</v>
      </c>
      <c r="B494" s="48" t="s">
        <v>184</v>
      </c>
      <c r="C494" s="49">
        <v>2009</v>
      </c>
      <c r="D494" s="249">
        <v>1538.8</v>
      </c>
    </row>
    <row r="495" spans="1:4" ht="12.75">
      <c r="A495" s="9">
        <v>20</v>
      </c>
      <c r="B495" s="48" t="s">
        <v>185</v>
      </c>
      <c r="C495" s="49">
        <v>2010</v>
      </c>
      <c r="D495" s="249">
        <v>1799</v>
      </c>
    </row>
    <row r="496" spans="1:4" ht="12.75">
      <c r="A496" s="9">
        <v>21</v>
      </c>
      <c r="B496" s="48" t="s">
        <v>186</v>
      </c>
      <c r="C496" s="49">
        <v>2010</v>
      </c>
      <c r="D496" s="249">
        <v>2550</v>
      </c>
    </row>
    <row r="497" spans="1:4" ht="12.75">
      <c r="A497" s="9">
        <v>22</v>
      </c>
      <c r="B497" s="48" t="s">
        <v>187</v>
      </c>
      <c r="C497" s="49">
        <v>2010</v>
      </c>
      <c r="D497" s="249">
        <v>1799</v>
      </c>
    </row>
    <row r="498" spans="1:4" ht="12.75">
      <c r="A498" s="9">
        <v>23</v>
      </c>
      <c r="B498" s="7" t="s">
        <v>183</v>
      </c>
      <c r="C498" s="49">
        <v>2010</v>
      </c>
      <c r="D498" s="249">
        <v>2393.9</v>
      </c>
    </row>
    <row r="499" spans="1:4" ht="12.75">
      <c r="A499" s="9">
        <v>24</v>
      </c>
      <c r="B499" s="47" t="s">
        <v>1056</v>
      </c>
      <c r="C499" s="23">
        <v>2011</v>
      </c>
      <c r="D499" s="51">
        <v>4073.6</v>
      </c>
    </row>
    <row r="500" spans="1:5" ht="12.75">
      <c r="A500" s="9">
        <v>25</v>
      </c>
      <c r="B500" s="7" t="s">
        <v>188</v>
      </c>
      <c r="C500" s="9">
        <v>2011</v>
      </c>
      <c r="D500" s="37">
        <v>2608.91</v>
      </c>
      <c r="E500" s="191"/>
    </row>
    <row r="501" spans="1:5" ht="12.75">
      <c r="A501" s="291" t="s">
        <v>574</v>
      </c>
      <c r="B501" s="292"/>
      <c r="C501" s="293"/>
      <c r="D501" s="58">
        <f>SUM(D476:D500)</f>
        <v>78644.02</v>
      </c>
      <c r="E501" s="191"/>
    </row>
    <row r="502" spans="1:5" ht="19.5" customHeight="1">
      <c r="A502" s="288" t="s">
        <v>1004</v>
      </c>
      <c r="B502" s="289"/>
      <c r="C502" s="289"/>
      <c r="D502" s="290"/>
      <c r="E502" s="191"/>
    </row>
    <row r="503" spans="1:5" ht="12.75">
      <c r="A503" s="9" t="s">
        <v>622</v>
      </c>
      <c r="B503" s="7" t="s">
        <v>538</v>
      </c>
      <c r="C503" s="23">
        <v>2007</v>
      </c>
      <c r="D503" s="37">
        <v>867</v>
      </c>
      <c r="E503" s="191"/>
    </row>
    <row r="504" spans="1:5" ht="12.75">
      <c r="A504" s="9" t="s">
        <v>623</v>
      </c>
      <c r="B504" s="7" t="s">
        <v>539</v>
      </c>
      <c r="C504" s="23">
        <v>2007</v>
      </c>
      <c r="D504" s="37">
        <v>688</v>
      </c>
      <c r="E504" s="191"/>
    </row>
    <row r="505" spans="1:5" ht="12.75">
      <c r="A505" s="9" t="s">
        <v>523</v>
      </c>
      <c r="B505" s="47" t="s">
        <v>540</v>
      </c>
      <c r="C505" s="23">
        <v>2011</v>
      </c>
      <c r="D505" s="56">
        <v>2149</v>
      </c>
      <c r="E505" s="191"/>
    </row>
    <row r="506" spans="1:5" ht="12.75">
      <c r="A506" s="291" t="s">
        <v>574</v>
      </c>
      <c r="B506" s="292"/>
      <c r="C506" s="293"/>
      <c r="D506" s="246">
        <f>SUM(D503:D505)</f>
        <v>3704</v>
      </c>
      <c r="E506" s="191"/>
    </row>
    <row r="507" spans="1:5" ht="19.5" customHeight="1">
      <c r="A507" s="288" t="s">
        <v>1003</v>
      </c>
      <c r="B507" s="289"/>
      <c r="C507" s="289"/>
      <c r="D507" s="290"/>
      <c r="E507" s="191"/>
    </row>
    <row r="508" spans="1:5" ht="12.75">
      <c r="A508" s="9">
        <v>1</v>
      </c>
      <c r="B508" s="7" t="s">
        <v>505</v>
      </c>
      <c r="C508" s="9">
        <v>2007</v>
      </c>
      <c r="D508" s="86">
        <v>2865.78</v>
      </c>
      <c r="E508" s="191"/>
    </row>
    <row r="509" spans="1:5" ht="12.75">
      <c r="A509" s="291" t="s">
        <v>574</v>
      </c>
      <c r="B509" s="292"/>
      <c r="C509" s="293"/>
      <c r="D509" s="87">
        <f>SUM(D508)</f>
        <v>2865.78</v>
      </c>
      <c r="E509" s="191"/>
    </row>
    <row r="510" spans="1:5" ht="19.5" customHeight="1">
      <c r="A510" s="288" t="s">
        <v>246</v>
      </c>
      <c r="B510" s="289"/>
      <c r="C510" s="289"/>
      <c r="D510" s="290"/>
      <c r="E510" s="191"/>
    </row>
    <row r="511" spans="1:5" ht="12.75">
      <c r="A511" s="9">
        <v>1</v>
      </c>
      <c r="B511" s="7" t="s">
        <v>267</v>
      </c>
      <c r="C511" s="9">
        <v>2010</v>
      </c>
      <c r="D511" s="37">
        <v>3450</v>
      </c>
      <c r="E511" s="191"/>
    </row>
    <row r="512" spans="1:5" ht="12.75">
      <c r="A512" s="291" t="s">
        <v>574</v>
      </c>
      <c r="B512" s="292"/>
      <c r="C512" s="293"/>
      <c r="D512" s="52">
        <f>SUM(D511)</f>
        <v>3450</v>
      </c>
      <c r="E512" s="192"/>
    </row>
    <row r="513" spans="1:5" ht="19.5" customHeight="1">
      <c r="A513" s="288" t="s">
        <v>311</v>
      </c>
      <c r="B513" s="289"/>
      <c r="C513" s="289"/>
      <c r="D513" s="290"/>
      <c r="E513" s="3"/>
    </row>
    <row r="514" spans="1:5" ht="12.75">
      <c r="A514" s="9">
        <v>1</v>
      </c>
      <c r="B514" s="48" t="s">
        <v>299</v>
      </c>
      <c r="C514" s="23">
        <v>2007</v>
      </c>
      <c r="D514" s="250">
        <v>514</v>
      </c>
      <c r="E514" s="191"/>
    </row>
    <row r="515" spans="1:5" ht="12.75">
      <c r="A515" s="9">
        <v>2</v>
      </c>
      <c r="B515" s="48" t="s">
        <v>300</v>
      </c>
      <c r="C515" s="23">
        <v>2007</v>
      </c>
      <c r="D515" s="250">
        <v>1500</v>
      </c>
      <c r="E515" s="191"/>
    </row>
    <row r="516" spans="1:5" ht="12.75">
      <c r="A516" s="9">
        <v>3</v>
      </c>
      <c r="B516" s="48" t="s">
        <v>300</v>
      </c>
      <c r="C516" s="23">
        <v>2007</v>
      </c>
      <c r="D516" s="250">
        <v>1500</v>
      </c>
      <c r="E516" s="191"/>
    </row>
    <row r="517" spans="1:5" ht="12.75">
      <c r="A517" s="9">
        <v>4</v>
      </c>
      <c r="B517" s="48" t="s">
        <v>301</v>
      </c>
      <c r="C517" s="23">
        <v>2007</v>
      </c>
      <c r="D517" s="250">
        <v>644</v>
      </c>
      <c r="E517" s="191"/>
    </row>
    <row r="518" spans="1:5" ht="12.75">
      <c r="A518" s="9">
        <v>5</v>
      </c>
      <c r="B518" s="48" t="s">
        <v>302</v>
      </c>
      <c r="C518" s="23">
        <v>2009</v>
      </c>
      <c r="D518" s="250">
        <v>571.96</v>
      </c>
      <c r="E518" s="191"/>
    </row>
    <row r="519" spans="1:5" ht="12.75">
      <c r="A519" s="9">
        <v>6</v>
      </c>
      <c r="B519" s="48" t="s">
        <v>303</v>
      </c>
      <c r="C519" s="23">
        <v>2009</v>
      </c>
      <c r="D519" s="250">
        <v>2400</v>
      </c>
      <c r="E519" s="191"/>
    </row>
    <row r="520" spans="1:5" ht="12.75">
      <c r="A520" s="9">
        <v>7</v>
      </c>
      <c r="B520" s="71" t="s">
        <v>304</v>
      </c>
      <c r="C520" s="63">
        <v>2008</v>
      </c>
      <c r="D520" s="250">
        <v>1999.99</v>
      </c>
      <c r="E520" s="191"/>
    </row>
    <row r="521" spans="1:5" ht="12.75">
      <c r="A521" s="9">
        <v>8</v>
      </c>
      <c r="B521" s="48" t="s">
        <v>305</v>
      </c>
      <c r="C521" s="23">
        <v>2010</v>
      </c>
      <c r="D521" s="250">
        <v>1449.99</v>
      </c>
      <c r="E521" s="191"/>
    </row>
    <row r="522" spans="1:5" ht="12.75">
      <c r="A522" s="9">
        <v>9</v>
      </c>
      <c r="B522" s="48" t="s">
        <v>306</v>
      </c>
      <c r="C522" s="23">
        <v>2010</v>
      </c>
      <c r="D522" s="250">
        <v>800.85</v>
      </c>
      <c r="E522" s="191"/>
    </row>
    <row r="523" spans="1:5" ht="12.75">
      <c r="A523" s="9">
        <v>10</v>
      </c>
      <c r="B523" s="48" t="s">
        <v>307</v>
      </c>
      <c r="C523" s="23">
        <v>2010</v>
      </c>
      <c r="D523" s="250">
        <v>1161</v>
      </c>
      <c r="E523" s="191"/>
    </row>
    <row r="524" spans="1:5" ht="12.75">
      <c r="A524" s="9">
        <v>11</v>
      </c>
      <c r="B524" s="48" t="s">
        <v>308</v>
      </c>
      <c r="C524" s="23">
        <v>2010</v>
      </c>
      <c r="D524" s="250">
        <v>692</v>
      </c>
      <c r="E524" s="191"/>
    </row>
    <row r="525" spans="1:5" ht="12.75">
      <c r="A525" s="9">
        <v>12</v>
      </c>
      <c r="B525" s="48" t="s">
        <v>309</v>
      </c>
      <c r="C525" s="23">
        <v>2010</v>
      </c>
      <c r="D525" s="250">
        <v>1149.99</v>
      </c>
      <c r="E525" s="191"/>
    </row>
    <row r="526" spans="1:5" ht="12.75">
      <c r="A526" s="9">
        <v>13</v>
      </c>
      <c r="B526" s="48" t="s">
        <v>309</v>
      </c>
      <c r="C526" s="23">
        <v>2010</v>
      </c>
      <c r="D526" s="250">
        <v>1150</v>
      </c>
      <c r="E526" s="191"/>
    </row>
    <row r="527" spans="1:5" ht="12.75">
      <c r="A527" s="9">
        <v>14</v>
      </c>
      <c r="B527" s="48" t="s">
        <v>310</v>
      </c>
      <c r="C527" s="23">
        <v>2010</v>
      </c>
      <c r="D527" s="250">
        <v>760</v>
      </c>
      <c r="E527" s="191"/>
    </row>
    <row r="528" spans="1:5" ht="12.75">
      <c r="A528" s="291" t="s">
        <v>574</v>
      </c>
      <c r="B528" s="292"/>
      <c r="C528" s="293"/>
      <c r="D528" s="92">
        <f>SUM(D514:D527)</f>
        <v>16293.78</v>
      </c>
      <c r="E528" s="191"/>
    </row>
    <row r="529" spans="1:5" ht="19.5" customHeight="1">
      <c r="A529" s="288" t="s">
        <v>314</v>
      </c>
      <c r="B529" s="289"/>
      <c r="C529" s="289"/>
      <c r="D529" s="290"/>
      <c r="E529" s="191"/>
    </row>
    <row r="530" spans="1:5" ht="12.75">
      <c r="A530" s="9">
        <v>1</v>
      </c>
      <c r="B530" s="7" t="s">
        <v>315</v>
      </c>
      <c r="C530" s="9">
        <v>2011</v>
      </c>
      <c r="D530" s="37">
        <v>2300</v>
      </c>
      <c r="E530" s="191"/>
    </row>
    <row r="531" spans="1:5" ht="12.75">
      <c r="A531" s="291" t="s">
        <v>574</v>
      </c>
      <c r="B531" s="292"/>
      <c r="C531" s="293"/>
      <c r="D531" s="92">
        <f>SUM(D530)</f>
        <v>2300</v>
      </c>
      <c r="E531" s="191"/>
    </row>
    <row r="532" spans="1:5" ht="19.5" customHeight="1">
      <c r="A532" s="288" t="s">
        <v>1002</v>
      </c>
      <c r="B532" s="289"/>
      <c r="C532" s="289"/>
      <c r="D532" s="290"/>
      <c r="E532" s="191"/>
    </row>
    <row r="533" spans="1:5" ht="12.75">
      <c r="A533" s="9">
        <v>1</v>
      </c>
      <c r="B533" s="7" t="s">
        <v>284</v>
      </c>
      <c r="C533" s="9">
        <v>2007</v>
      </c>
      <c r="D533" s="37">
        <v>2683</v>
      </c>
      <c r="E533" s="191"/>
    </row>
    <row r="534" spans="1:5" ht="12.75">
      <c r="A534" s="9">
        <v>2</v>
      </c>
      <c r="B534" s="7" t="s">
        <v>285</v>
      </c>
      <c r="C534" s="9">
        <v>2008</v>
      </c>
      <c r="D534" s="37">
        <v>3140</v>
      </c>
      <c r="E534" s="191"/>
    </row>
    <row r="535" spans="1:5" ht="15" customHeight="1">
      <c r="A535" s="291" t="s">
        <v>574</v>
      </c>
      <c r="B535" s="292"/>
      <c r="C535" s="293"/>
      <c r="D535" s="78">
        <f>SUM(D533:D534)</f>
        <v>5823</v>
      </c>
      <c r="E535" s="191"/>
    </row>
    <row r="536" spans="1:5" ht="19.5" customHeight="1">
      <c r="A536" s="288" t="s">
        <v>322</v>
      </c>
      <c r="B536" s="289"/>
      <c r="C536" s="289"/>
      <c r="D536" s="290"/>
      <c r="E536" s="191"/>
    </row>
    <row r="537" spans="1:5" ht="12.75">
      <c r="A537" s="9">
        <v>1</v>
      </c>
      <c r="B537" s="7" t="s">
        <v>323</v>
      </c>
      <c r="C537" s="9">
        <v>2008</v>
      </c>
      <c r="D537" s="37">
        <v>4430</v>
      </c>
      <c r="E537" s="191"/>
    </row>
    <row r="538" spans="1:5" ht="12.75">
      <c r="A538" s="9">
        <v>2</v>
      </c>
      <c r="B538" s="7" t="s">
        <v>324</v>
      </c>
      <c r="C538" s="9">
        <v>2009</v>
      </c>
      <c r="D538" s="37">
        <v>324</v>
      </c>
      <c r="E538" s="191"/>
    </row>
    <row r="539" spans="1:5" ht="12.75">
      <c r="A539" s="9">
        <v>3</v>
      </c>
      <c r="B539" s="7" t="s">
        <v>325</v>
      </c>
      <c r="C539" s="9">
        <v>2010</v>
      </c>
      <c r="D539" s="37">
        <v>2499</v>
      </c>
      <c r="E539" s="191"/>
    </row>
    <row r="540" spans="1:5" ht="12.75">
      <c r="A540" s="9">
        <v>4</v>
      </c>
      <c r="B540" s="7" t="s">
        <v>326</v>
      </c>
      <c r="C540" s="9">
        <v>2010</v>
      </c>
      <c r="D540" s="37">
        <v>618.54</v>
      </c>
      <c r="E540" s="191"/>
    </row>
    <row r="541" spans="1:5" ht="12.75">
      <c r="A541" s="9">
        <v>5</v>
      </c>
      <c r="B541" s="47" t="s">
        <v>327</v>
      </c>
      <c r="C541" s="23">
        <v>2011</v>
      </c>
      <c r="D541" s="56">
        <v>2388.99</v>
      </c>
      <c r="E541" s="191"/>
    </row>
    <row r="542" spans="1:5" ht="12.75">
      <c r="A542" s="9">
        <v>6</v>
      </c>
      <c r="B542" s="47" t="s">
        <v>328</v>
      </c>
      <c r="C542" s="9">
        <v>2011</v>
      </c>
      <c r="D542" s="37">
        <v>2629.02</v>
      </c>
      <c r="E542" s="191"/>
    </row>
    <row r="543" spans="1:5" ht="12.75">
      <c r="A543" s="9">
        <v>7</v>
      </c>
      <c r="B543" s="47" t="s">
        <v>329</v>
      </c>
      <c r="C543" s="9">
        <v>2011</v>
      </c>
      <c r="D543" s="37">
        <v>2375.01</v>
      </c>
      <c r="E543" s="191"/>
    </row>
    <row r="544" spans="1:5" ht="12.75">
      <c r="A544" s="9">
        <v>8</v>
      </c>
      <c r="B544" s="7" t="s">
        <v>1132</v>
      </c>
      <c r="C544" s="9">
        <v>2011</v>
      </c>
      <c r="D544" s="37">
        <v>2375.13</v>
      </c>
      <c r="E544" s="191"/>
    </row>
    <row r="545" spans="1:5" ht="12.75">
      <c r="A545" s="9">
        <v>9</v>
      </c>
      <c r="B545" s="7" t="s">
        <v>1133</v>
      </c>
      <c r="C545" s="9">
        <v>2011</v>
      </c>
      <c r="D545" s="37">
        <v>3598.98</v>
      </c>
      <c r="E545" s="191"/>
    </row>
    <row r="546" spans="1:5" ht="12.75">
      <c r="A546" s="9">
        <v>10</v>
      </c>
      <c r="B546" s="7" t="s">
        <v>1134</v>
      </c>
      <c r="C546" s="9">
        <v>2011</v>
      </c>
      <c r="D546" s="37">
        <v>2938.47</v>
      </c>
      <c r="E546" s="191"/>
    </row>
    <row r="547" spans="1:5" ht="12.75">
      <c r="A547" s="9">
        <v>11</v>
      </c>
      <c r="B547" s="7" t="s">
        <v>1135</v>
      </c>
      <c r="C547" s="9">
        <v>2011</v>
      </c>
      <c r="D547" s="37">
        <v>448</v>
      </c>
      <c r="E547" s="191"/>
    </row>
    <row r="548" spans="1:5" ht="12.75">
      <c r="A548" s="9">
        <v>12</v>
      </c>
      <c r="B548" s="7" t="s">
        <v>1136</v>
      </c>
      <c r="C548" s="9">
        <v>2011</v>
      </c>
      <c r="D548" s="37">
        <v>200</v>
      </c>
      <c r="E548" s="191"/>
    </row>
    <row r="549" spans="1:5" ht="12.75">
      <c r="A549" s="9">
        <v>13</v>
      </c>
      <c r="B549" s="7" t="s">
        <v>1132</v>
      </c>
      <c r="C549" s="9">
        <v>2011</v>
      </c>
      <c r="D549" s="37">
        <v>2363.01</v>
      </c>
      <c r="E549" s="191"/>
    </row>
    <row r="550" spans="1:5" ht="12.75">
      <c r="A550" s="9">
        <v>14</v>
      </c>
      <c r="B550" s="7" t="s">
        <v>1137</v>
      </c>
      <c r="C550" s="9">
        <v>2011</v>
      </c>
      <c r="D550" s="37">
        <v>1699</v>
      </c>
      <c r="E550" s="191"/>
    </row>
    <row r="551" spans="1:5" ht="12.75">
      <c r="A551" s="9">
        <v>15</v>
      </c>
      <c r="B551" s="7" t="s">
        <v>1138</v>
      </c>
      <c r="C551" s="9">
        <v>2011</v>
      </c>
      <c r="D551" s="37">
        <v>209</v>
      </c>
      <c r="E551" s="191"/>
    </row>
    <row r="552" spans="1:5" ht="12.75">
      <c r="A552" s="9">
        <v>16</v>
      </c>
      <c r="B552" s="7" t="s">
        <v>1139</v>
      </c>
      <c r="C552" s="9">
        <v>2011</v>
      </c>
      <c r="D552" s="37">
        <v>209</v>
      </c>
      <c r="E552" s="191"/>
    </row>
    <row r="553" spans="1:5" ht="12.75">
      <c r="A553" s="9">
        <v>17</v>
      </c>
      <c r="B553" s="7" t="s">
        <v>1140</v>
      </c>
      <c r="C553" s="9">
        <v>2011</v>
      </c>
      <c r="D553" s="37">
        <v>358</v>
      </c>
      <c r="E553" s="191"/>
    </row>
    <row r="554" spans="1:5" ht="12.75">
      <c r="A554" s="9">
        <v>18</v>
      </c>
      <c r="B554" s="7" t="s">
        <v>1141</v>
      </c>
      <c r="C554" s="9">
        <v>2011</v>
      </c>
      <c r="D554" s="37">
        <v>318.48</v>
      </c>
      <c r="E554" s="191"/>
    </row>
    <row r="555" spans="1:5" ht="12.75">
      <c r="A555" s="291" t="s">
        <v>574</v>
      </c>
      <c r="B555" s="292"/>
      <c r="C555" s="293"/>
      <c r="D555" s="92">
        <f>SUM(D537:D554)</f>
        <v>29981.63</v>
      </c>
      <c r="E555" s="191"/>
    </row>
    <row r="556" spans="1:5" ht="19.5" customHeight="1">
      <c r="A556" s="288" t="s">
        <v>998</v>
      </c>
      <c r="B556" s="289"/>
      <c r="C556" s="289"/>
      <c r="D556" s="290"/>
      <c r="E556" s="191"/>
    </row>
    <row r="557" spans="1:5" ht="12.75">
      <c r="A557" s="9">
        <v>1</v>
      </c>
      <c r="B557" s="7" t="s">
        <v>999</v>
      </c>
      <c r="C557" s="9">
        <v>2008</v>
      </c>
      <c r="D557" s="37">
        <v>1700</v>
      </c>
      <c r="E557" s="191"/>
    </row>
    <row r="558" spans="1:5" ht="12.75">
      <c r="A558" s="9">
        <v>2</v>
      </c>
      <c r="B558" s="7" t="s">
        <v>315</v>
      </c>
      <c r="C558" s="9">
        <v>2009</v>
      </c>
      <c r="D558" s="37">
        <v>1800</v>
      </c>
      <c r="E558" s="191"/>
    </row>
    <row r="559" spans="1:5" ht="12.75">
      <c r="A559" s="9">
        <v>3</v>
      </c>
      <c r="B559" s="7" t="s">
        <v>315</v>
      </c>
      <c r="C559" s="23">
        <v>2010</v>
      </c>
      <c r="D559" s="37">
        <v>2200</v>
      </c>
      <c r="E559" s="191"/>
    </row>
    <row r="560" spans="1:5" ht="12.75">
      <c r="A560" s="9">
        <v>4</v>
      </c>
      <c r="B560" s="7" t="s">
        <v>315</v>
      </c>
      <c r="C560" s="23">
        <v>2010</v>
      </c>
      <c r="D560" s="37">
        <v>2200</v>
      </c>
      <c r="E560" s="191"/>
    </row>
    <row r="561" spans="1:5" ht="12.75">
      <c r="A561" s="9">
        <v>5</v>
      </c>
      <c r="B561" s="7" t="s">
        <v>315</v>
      </c>
      <c r="C561" s="23">
        <v>2011</v>
      </c>
      <c r="D561" s="37">
        <v>2690</v>
      </c>
      <c r="E561" s="191"/>
    </row>
    <row r="562" spans="1:5" ht="12.75">
      <c r="A562" s="9">
        <v>6</v>
      </c>
      <c r="B562" s="7" t="s">
        <v>315</v>
      </c>
      <c r="C562" s="9">
        <v>2011</v>
      </c>
      <c r="D562" s="37">
        <v>1860</v>
      </c>
      <c r="E562" s="191"/>
    </row>
    <row r="563" spans="1:7" ht="12.75">
      <c r="A563" s="291" t="s">
        <v>574</v>
      </c>
      <c r="B563" s="292"/>
      <c r="C563" s="293"/>
      <c r="D563" s="92">
        <f>SUM(D557:D562)</f>
        <v>12450</v>
      </c>
      <c r="E563" s="191"/>
      <c r="G563" s="240"/>
    </row>
    <row r="564" spans="1:5" ht="12.75">
      <c r="A564" s="34"/>
      <c r="B564" s="35"/>
      <c r="C564" s="4"/>
      <c r="D564" s="248"/>
      <c r="E564" s="191"/>
    </row>
    <row r="565" spans="1:5" ht="14.25">
      <c r="A565" s="313" t="s">
        <v>644</v>
      </c>
      <c r="B565" s="313"/>
      <c r="C565" s="313"/>
      <c r="D565" s="313"/>
      <c r="E565" s="191"/>
    </row>
    <row r="566" spans="1:5" ht="30.75" customHeight="1">
      <c r="A566" s="6" t="s">
        <v>566</v>
      </c>
      <c r="B566" s="6" t="s">
        <v>580</v>
      </c>
      <c r="C566" s="6" t="s">
        <v>577</v>
      </c>
      <c r="D566" s="225" t="s">
        <v>578</v>
      </c>
      <c r="E566" s="191"/>
    </row>
    <row r="567" spans="1:5" ht="19.5" customHeight="1">
      <c r="A567" s="288" t="s">
        <v>368</v>
      </c>
      <c r="B567" s="289"/>
      <c r="C567" s="289"/>
      <c r="D567" s="290"/>
      <c r="E567" s="197"/>
    </row>
    <row r="568" spans="1:5" ht="12.75">
      <c r="A568" s="9">
        <v>1</v>
      </c>
      <c r="B568" s="7" t="s">
        <v>1060</v>
      </c>
      <c r="C568" s="83">
        <v>2011</v>
      </c>
      <c r="D568" s="210">
        <v>2893.99</v>
      </c>
      <c r="E568" s="197"/>
    </row>
    <row r="569" spans="1:5" ht="12.75">
      <c r="A569" s="291" t="s">
        <v>574</v>
      </c>
      <c r="B569" s="292"/>
      <c r="C569" s="293"/>
      <c r="D569" s="211">
        <f>SUM(D568)</f>
        <v>2893.99</v>
      </c>
      <c r="E569" s="192"/>
    </row>
    <row r="570" spans="1:5" ht="19.5" customHeight="1">
      <c r="A570" s="288" t="s">
        <v>364</v>
      </c>
      <c r="B570" s="289"/>
      <c r="C570" s="289"/>
      <c r="D570" s="290"/>
      <c r="E570" s="191"/>
    </row>
    <row r="571" spans="1:5" ht="12.75">
      <c r="A571" s="9">
        <v>1</v>
      </c>
      <c r="B571" s="7" t="s">
        <v>1057</v>
      </c>
      <c r="C571" s="9">
        <v>2007</v>
      </c>
      <c r="D571" s="99">
        <v>15536.85</v>
      </c>
      <c r="E571" s="191"/>
    </row>
    <row r="572" spans="1:5" ht="12.75">
      <c r="A572" s="291" t="s">
        <v>574</v>
      </c>
      <c r="B572" s="292"/>
      <c r="C572" s="293"/>
      <c r="D572" s="92">
        <f>SUM(D571)</f>
        <v>15536.85</v>
      </c>
      <c r="E572" s="191"/>
    </row>
    <row r="573" spans="1:5" ht="19.5" customHeight="1">
      <c r="A573" s="288" t="s">
        <v>98</v>
      </c>
      <c r="B573" s="289"/>
      <c r="C573" s="289"/>
      <c r="D573" s="290"/>
      <c r="E573" s="191"/>
    </row>
    <row r="574" spans="1:4" ht="12.75">
      <c r="A574" s="9">
        <v>1</v>
      </c>
      <c r="B574" s="7" t="s">
        <v>1061</v>
      </c>
      <c r="C574" s="83">
        <v>2007</v>
      </c>
      <c r="D574" s="210">
        <v>1922.72</v>
      </c>
    </row>
    <row r="575" spans="1:4" ht="12.75">
      <c r="A575" s="9">
        <v>2</v>
      </c>
      <c r="B575" s="7" t="s">
        <v>1062</v>
      </c>
      <c r="C575" s="9">
        <v>2007</v>
      </c>
      <c r="D575" s="37">
        <v>3791.76</v>
      </c>
    </row>
    <row r="576" spans="1:5" ht="12.75">
      <c r="A576" s="291" t="s">
        <v>574</v>
      </c>
      <c r="B576" s="292"/>
      <c r="C576" s="293"/>
      <c r="D576" s="92">
        <f>SUM(D574:D575)</f>
        <v>5714.4800000000005</v>
      </c>
      <c r="E576" s="191"/>
    </row>
    <row r="577" spans="1:5" ht="19.5" customHeight="1">
      <c r="A577" s="288" t="s">
        <v>1004</v>
      </c>
      <c r="B577" s="289"/>
      <c r="C577" s="289"/>
      <c r="D577" s="290"/>
      <c r="E577" s="191"/>
    </row>
    <row r="578" spans="1:5" ht="12.75">
      <c r="A578" s="9">
        <v>1</v>
      </c>
      <c r="B578" s="7" t="s">
        <v>541</v>
      </c>
      <c r="C578" s="9">
        <v>2007</v>
      </c>
      <c r="D578" s="37">
        <v>2000</v>
      </c>
      <c r="E578" s="191"/>
    </row>
    <row r="579" spans="1:5" ht="12.75">
      <c r="A579" s="291" t="s">
        <v>574</v>
      </c>
      <c r="B579" s="292"/>
      <c r="C579" s="293"/>
      <c r="D579" s="58">
        <f>SUM(D578)</f>
        <v>2000</v>
      </c>
      <c r="E579" s="191"/>
    </row>
    <row r="580" spans="1:5" ht="19.5" customHeight="1">
      <c r="A580" s="288" t="s">
        <v>246</v>
      </c>
      <c r="B580" s="289"/>
      <c r="C580" s="289"/>
      <c r="D580" s="290"/>
      <c r="E580" s="191"/>
    </row>
    <row r="581" spans="1:5" ht="12.75">
      <c r="A581" s="9">
        <v>1</v>
      </c>
      <c r="B581" s="7" t="s">
        <v>1063</v>
      </c>
      <c r="C581" s="9">
        <v>2010</v>
      </c>
      <c r="D581" s="37">
        <v>9876.72</v>
      </c>
      <c r="E581" s="191"/>
    </row>
    <row r="582" spans="1:5" ht="12.75">
      <c r="A582" s="9">
        <v>2</v>
      </c>
      <c r="B582" s="7" t="s">
        <v>1064</v>
      </c>
      <c r="C582" s="9">
        <v>2010</v>
      </c>
      <c r="D582" s="37">
        <v>2960.12</v>
      </c>
      <c r="E582" s="191"/>
    </row>
    <row r="583" spans="1:5" ht="15.75" customHeight="1">
      <c r="A583" s="291" t="s">
        <v>574</v>
      </c>
      <c r="B583" s="292"/>
      <c r="C583" s="293"/>
      <c r="D583" s="92">
        <f>SUM(D581:D582)</f>
        <v>12836.84</v>
      </c>
      <c r="E583" s="191"/>
    </row>
    <row r="584" spans="1:5" ht="19.5" customHeight="1">
      <c r="A584" s="288" t="s">
        <v>322</v>
      </c>
      <c r="B584" s="289"/>
      <c r="C584" s="289"/>
      <c r="D584" s="290"/>
      <c r="E584" s="191"/>
    </row>
    <row r="585" spans="1:5" ht="12.75" customHeight="1">
      <c r="A585" s="9">
        <v>1</v>
      </c>
      <c r="B585" s="7" t="s">
        <v>1065</v>
      </c>
      <c r="C585" s="9">
        <v>2011</v>
      </c>
      <c r="D585" s="37">
        <v>4724.7</v>
      </c>
      <c r="E585" s="191"/>
    </row>
    <row r="586" spans="1:5" ht="12.75" customHeight="1">
      <c r="A586" s="9">
        <v>2</v>
      </c>
      <c r="B586" s="7" t="s">
        <v>1066</v>
      </c>
      <c r="C586" s="9">
        <v>2011</v>
      </c>
      <c r="D586" s="37">
        <v>5024.93</v>
      </c>
      <c r="E586" s="191"/>
    </row>
    <row r="587" spans="1:5" ht="12.75" customHeight="1">
      <c r="A587" s="9">
        <v>3</v>
      </c>
      <c r="B587" s="7" t="s">
        <v>330</v>
      </c>
      <c r="C587" s="9">
        <v>2011</v>
      </c>
      <c r="D587" s="37">
        <v>234.76</v>
      </c>
      <c r="E587" s="191"/>
    </row>
    <row r="588" spans="1:5" ht="12.75" customHeight="1">
      <c r="A588" s="9">
        <v>4</v>
      </c>
      <c r="B588" s="7" t="s">
        <v>331</v>
      </c>
      <c r="C588" s="9">
        <v>2011</v>
      </c>
      <c r="D588" s="37">
        <v>861.62</v>
      </c>
      <c r="E588" s="191"/>
    </row>
    <row r="589" spans="1:5" ht="12.75" customHeight="1">
      <c r="A589" s="9">
        <v>5</v>
      </c>
      <c r="B589" s="7" t="s">
        <v>332</v>
      </c>
      <c r="C589" s="9">
        <v>2011</v>
      </c>
      <c r="D589" s="37">
        <v>233.7</v>
      </c>
      <c r="E589" s="191"/>
    </row>
    <row r="590" spans="1:5" ht="12.75" customHeight="1">
      <c r="A590" s="9">
        <v>6</v>
      </c>
      <c r="B590" s="7" t="s">
        <v>333</v>
      </c>
      <c r="C590" s="9">
        <v>2011</v>
      </c>
      <c r="D590" s="37">
        <v>385.86</v>
      </c>
      <c r="E590" s="191"/>
    </row>
    <row r="591" spans="1:5" ht="12.75" customHeight="1">
      <c r="A591" s="9">
        <v>7</v>
      </c>
      <c r="B591" s="7" t="s">
        <v>334</v>
      </c>
      <c r="C591" s="9">
        <v>2011</v>
      </c>
      <c r="D591" s="37">
        <v>429.66</v>
      </c>
      <c r="E591" s="191"/>
    </row>
    <row r="592" spans="1:5" ht="12.75" customHeight="1">
      <c r="A592" s="9">
        <v>8</v>
      </c>
      <c r="B592" s="7" t="s">
        <v>335</v>
      </c>
      <c r="C592" s="9">
        <v>2011</v>
      </c>
      <c r="D592" s="37">
        <v>4892.5</v>
      </c>
      <c r="E592" s="191"/>
    </row>
    <row r="593" spans="1:5" ht="12.75" customHeight="1">
      <c r="A593" s="295" t="s">
        <v>574</v>
      </c>
      <c r="B593" s="295"/>
      <c r="C593" s="295"/>
      <c r="D593" s="92">
        <f>SUM(D585:D592)</f>
        <v>16787.730000000003</v>
      </c>
      <c r="E593" s="191"/>
    </row>
    <row r="594" spans="1:5" ht="12.75">
      <c r="A594" s="34"/>
      <c r="B594" s="4"/>
      <c r="C594" s="4"/>
      <c r="D594" s="248"/>
      <c r="E594" s="191"/>
    </row>
    <row r="595" spans="1:5" ht="12.75">
      <c r="A595" s="191"/>
      <c r="B595" s="191"/>
      <c r="C595" s="191"/>
      <c r="D595" s="189"/>
      <c r="E595" s="191"/>
    </row>
    <row r="596" spans="1:5" ht="12.75">
      <c r="A596" s="191"/>
      <c r="B596" s="191"/>
      <c r="C596" s="191"/>
      <c r="D596" s="189"/>
      <c r="E596" s="191"/>
    </row>
    <row r="597" spans="1:5" ht="39.75" customHeight="1">
      <c r="A597" s="191"/>
      <c r="B597" s="191"/>
      <c r="C597" s="10" t="s">
        <v>1089</v>
      </c>
      <c r="D597" s="58">
        <f>D76+D82+D87+D144+D171+D194+D214+D234+D240+D260+D297+D317+D322+D351+D359+D373+D397+D402</f>
        <v>1981692.8299999998</v>
      </c>
      <c r="E597" s="191"/>
    </row>
    <row r="598" spans="1:5" ht="39.75" customHeight="1">
      <c r="A598" s="191"/>
      <c r="B598" s="191"/>
      <c r="C598" s="10" t="s">
        <v>757</v>
      </c>
      <c r="D598" s="58">
        <f>D563+D555+D535+D531+D528+D512+D509+D506+D501+D474+D467+D462+D457+D453+D446+D433+D425+D422</f>
        <v>345331.83</v>
      </c>
      <c r="E598" s="189"/>
    </row>
    <row r="599" spans="1:5" ht="39.75" customHeight="1">
      <c r="A599" s="191"/>
      <c r="B599" s="191"/>
      <c r="C599" s="10" t="s">
        <v>758</v>
      </c>
      <c r="D599" s="58">
        <f>D593+D583+D579+D576+D572+D569</f>
        <v>55769.89</v>
      </c>
      <c r="E599" s="191"/>
    </row>
    <row r="600" spans="1:5" ht="39.75" customHeight="1">
      <c r="A600" s="191"/>
      <c r="B600" s="191"/>
      <c r="C600" s="265" t="s">
        <v>759</v>
      </c>
      <c r="D600" s="260">
        <f>SUM(D597:D599)</f>
        <v>2382794.55</v>
      </c>
      <c r="E600" s="191"/>
    </row>
  </sheetData>
  <sheetProtection/>
  <mergeCells count="85">
    <mergeCell ref="A528:C528"/>
    <mergeCell ref="A458:D458"/>
    <mergeCell ref="A457:C457"/>
    <mergeCell ref="A475:D475"/>
    <mergeCell ref="A468:D468"/>
    <mergeCell ref="A501:C501"/>
    <mergeCell ref="A510:D510"/>
    <mergeCell ref="A512:C512"/>
    <mergeCell ref="A513:D513"/>
    <mergeCell ref="A580:D580"/>
    <mergeCell ref="A509:C509"/>
    <mergeCell ref="A507:D507"/>
    <mergeCell ref="A422:C422"/>
    <mergeCell ref="A425:C425"/>
    <mergeCell ref="A502:D502"/>
    <mergeCell ref="A576:C576"/>
    <mergeCell ref="A463:D463"/>
    <mergeCell ref="A474:C474"/>
    <mergeCell ref="A453:C453"/>
    <mergeCell ref="A531:C531"/>
    <mergeCell ref="A579:C579"/>
    <mergeCell ref="A529:D529"/>
    <mergeCell ref="A577:D577"/>
    <mergeCell ref="A556:D556"/>
    <mergeCell ref="A555:C555"/>
    <mergeCell ref="A535:C535"/>
    <mergeCell ref="A532:D532"/>
    <mergeCell ref="A565:D565"/>
    <mergeCell ref="A593:C593"/>
    <mergeCell ref="A573:D573"/>
    <mergeCell ref="A572:C572"/>
    <mergeCell ref="A563:C563"/>
    <mergeCell ref="A536:D536"/>
    <mergeCell ref="A569:C569"/>
    <mergeCell ref="A567:D567"/>
    <mergeCell ref="A570:D570"/>
    <mergeCell ref="A584:D584"/>
    <mergeCell ref="A583:C583"/>
    <mergeCell ref="B76:C76"/>
    <mergeCell ref="A374:D374"/>
    <mergeCell ref="A352:D352"/>
    <mergeCell ref="A318:D318"/>
    <mergeCell ref="A241:D241"/>
    <mergeCell ref="A434:D434"/>
    <mergeCell ref="A433:C433"/>
    <mergeCell ref="A351:C351"/>
    <mergeCell ref="A397:C397"/>
    <mergeCell ref="A398:D398"/>
    <mergeCell ref="A145:D145"/>
    <mergeCell ref="A360:D360"/>
    <mergeCell ref="A323:D323"/>
    <mergeCell ref="A467:C467"/>
    <mergeCell ref="A3:D3"/>
    <mergeCell ref="A405:D405"/>
    <mergeCell ref="A88:D88"/>
    <mergeCell ref="A426:D426"/>
    <mergeCell ref="A144:C144"/>
    <mergeCell ref="A5:D5"/>
    <mergeCell ref="A77:D77"/>
    <mergeCell ref="A195:D195"/>
    <mergeCell ref="A462:C462"/>
    <mergeCell ref="A446:C446"/>
    <mergeCell ref="A83:D83"/>
    <mergeCell ref="A454:D454"/>
    <mergeCell ref="A261:D261"/>
    <mergeCell ref="B297:C297"/>
    <mergeCell ref="A172:D172"/>
    <mergeCell ref="A359:C359"/>
    <mergeCell ref="A171:C171"/>
    <mergeCell ref="A407:D407"/>
    <mergeCell ref="A402:C402"/>
    <mergeCell ref="A373:C373"/>
    <mergeCell ref="A235:D235"/>
    <mergeCell ref="A240:C240"/>
    <mergeCell ref="A260:C260"/>
    <mergeCell ref="A194:C194"/>
    <mergeCell ref="A317:C317"/>
    <mergeCell ref="A298:D298"/>
    <mergeCell ref="A214:C214"/>
    <mergeCell ref="A506:C506"/>
    <mergeCell ref="A447:D447"/>
    <mergeCell ref="A322:C322"/>
    <mergeCell ref="A423:D423"/>
    <mergeCell ref="A215:D215"/>
    <mergeCell ref="A234:C234"/>
  </mergeCells>
  <printOptions horizontalCentered="1"/>
  <pageMargins left="0.5511811023622047" right="0.3937007874015748" top="0.5905511811023623" bottom="0.66" header="0.5118110236220472" footer="0.5118110236220472"/>
  <pageSetup horizontalDpi="600" verticalDpi="600" orientation="portrait" paperSize="9" scale="75" r:id="rId1"/>
  <rowBreaks count="8" manualBreakCount="8">
    <brk id="76" max="3" man="1"/>
    <brk id="144" max="3" man="1"/>
    <brk id="214" max="3" man="1"/>
    <brk id="288" max="3" man="1"/>
    <brk id="351" max="3" man="1"/>
    <brk id="425" max="3" man="1"/>
    <brk id="501" max="3" man="1"/>
    <brk id="56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22"/>
  <sheetViews>
    <sheetView zoomScalePageLayoutView="0" workbookViewId="0" topLeftCell="A1">
      <selection activeCell="D122" sqref="D122"/>
    </sheetView>
  </sheetViews>
  <sheetFormatPr defaultColWidth="9.140625" defaultRowHeight="12.75"/>
  <cols>
    <col min="1" max="1" width="77.28125" style="12" customWidth="1"/>
    <col min="2" max="2" width="33.57421875" style="38" bestFit="1" customWidth="1"/>
    <col min="3" max="3" width="9.140625" style="12" customWidth="1"/>
    <col min="4" max="4" width="16.00390625" style="12" bestFit="1" customWidth="1"/>
    <col min="5" max="16384" width="9.140625" style="12" customWidth="1"/>
  </cols>
  <sheetData>
    <row r="1" spans="1:2" ht="18.75" customHeight="1">
      <c r="A1" s="13"/>
      <c r="B1" s="239" t="s">
        <v>581</v>
      </c>
    </row>
    <row r="2" ht="13.5" thickBot="1">
      <c r="A2" s="13"/>
    </row>
    <row r="3" spans="1:2" ht="60" customHeight="1" thickBot="1">
      <c r="A3" s="14" t="s">
        <v>582</v>
      </c>
      <c r="B3" s="15" t="s">
        <v>1088</v>
      </c>
    </row>
    <row r="4" spans="1:2" ht="19.5" customHeight="1">
      <c r="A4" s="316" t="s">
        <v>1008</v>
      </c>
      <c r="B4" s="317"/>
    </row>
    <row r="5" spans="1:2" ht="15.75" customHeight="1">
      <c r="A5" s="16" t="s">
        <v>583</v>
      </c>
      <c r="B5" s="138">
        <v>70285</v>
      </c>
    </row>
    <row r="6" spans="1:2" ht="15.75" customHeight="1">
      <c r="A6" s="17" t="s">
        <v>584</v>
      </c>
      <c r="B6" s="56">
        <v>268875.09</v>
      </c>
    </row>
    <row r="7" spans="1:2" ht="15.75" customHeight="1">
      <c r="A7" s="17" t="s">
        <v>585</v>
      </c>
      <c r="B7" s="56">
        <v>0</v>
      </c>
    </row>
    <row r="8" spans="1:2" ht="15.75" customHeight="1">
      <c r="A8" s="17" t="s">
        <v>586</v>
      </c>
      <c r="B8" s="56">
        <v>65554.45</v>
      </c>
    </row>
    <row r="9" spans="1:2" ht="15.75" customHeight="1">
      <c r="A9" s="17" t="s">
        <v>587</v>
      </c>
      <c r="B9" s="56">
        <v>0</v>
      </c>
    </row>
    <row r="10" spans="1:2" ht="15.75" customHeight="1">
      <c r="A10" s="17" t="s">
        <v>588</v>
      </c>
      <c r="B10" s="56">
        <v>226106.47</v>
      </c>
    </row>
    <row r="11" spans="1:2" ht="15.75" customHeight="1">
      <c r="A11" s="18" t="s">
        <v>589</v>
      </c>
      <c r="B11" s="56">
        <v>428380.72</v>
      </c>
    </row>
    <row r="12" spans="1:2" ht="15.75" customHeight="1">
      <c r="A12" s="19" t="s">
        <v>590</v>
      </c>
      <c r="B12" s="56">
        <v>0</v>
      </c>
    </row>
    <row r="13" spans="1:2" ht="15.75" customHeight="1">
      <c r="A13" s="20" t="s">
        <v>591</v>
      </c>
      <c r="B13" s="58">
        <f>SUM(B5:B12)</f>
        <v>1059201.73</v>
      </c>
    </row>
    <row r="14" ht="15.75" customHeight="1">
      <c r="B14" s="12"/>
    </row>
    <row r="15" spans="1:2" ht="15.75" customHeight="1">
      <c r="A15" s="21" t="s">
        <v>592</v>
      </c>
      <c r="B15" s="21" t="s">
        <v>593</v>
      </c>
    </row>
    <row r="16" spans="1:2" ht="15.75" customHeight="1">
      <c r="A16" s="22" t="s">
        <v>594</v>
      </c>
      <c r="B16" s="58">
        <v>5000</v>
      </c>
    </row>
    <row r="17" spans="1:2" ht="13.5" thickBot="1">
      <c r="A17" s="27"/>
      <c r="B17" s="139"/>
    </row>
    <row r="18" spans="1:2" ht="56.25" customHeight="1" thickBot="1">
      <c r="A18" s="262" t="s">
        <v>1087</v>
      </c>
      <c r="B18" s="15" t="s">
        <v>1088</v>
      </c>
    </row>
    <row r="19" spans="1:2" ht="19.5" customHeight="1">
      <c r="A19" s="318" t="s">
        <v>1009</v>
      </c>
      <c r="B19" s="319"/>
    </row>
    <row r="20" spans="1:2" ht="15.75" customHeight="1">
      <c r="A20" s="16" t="s">
        <v>583</v>
      </c>
      <c r="B20" s="138">
        <v>0</v>
      </c>
    </row>
    <row r="21" spans="1:2" ht="15.75" customHeight="1">
      <c r="A21" s="17" t="s">
        <v>584</v>
      </c>
      <c r="B21" s="56">
        <v>0</v>
      </c>
    </row>
    <row r="22" spans="1:2" ht="15.75" customHeight="1">
      <c r="A22" s="17" t="s">
        <v>585</v>
      </c>
      <c r="B22" s="56">
        <v>0</v>
      </c>
    </row>
    <row r="23" spans="1:2" ht="15.75" customHeight="1">
      <c r="A23" s="17" t="s">
        <v>586</v>
      </c>
      <c r="B23" s="56">
        <v>352167.14</v>
      </c>
    </row>
    <row r="24" spans="1:2" ht="15.75" customHeight="1">
      <c r="A24" s="17" t="s">
        <v>587</v>
      </c>
      <c r="B24" s="56">
        <v>0</v>
      </c>
    </row>
    <row r="25" spans="1:2" ht="15.75" customHeight="1">
      <c r="A25" s="17" t="s">
        <v>588</v>
      </c>
      <c r="B25" s="56">
        <v>0</v>
      </c>
    </row>
    <row r="26" spans="1:2" ht="15.75" customHeight="1">
      <c r="A26" s="18" t="s">
        <v>589</v>
      </c>
      <c r="B26" s="56">
        <v>75999.62</v>
      </c>
    </row>
    <row r="27" spans="1:2" ht="15.75" customHeight="1">
      <c r="A27" s="19" t="s">
        <v>590</v>
      </c>
      <c r="B27" s="56">
        <v>0</v>
      </c>
    </row>
    <row r="28" spans="1:2" ht="15.75" customHeight="1">
      <c r="A28" s="20" t="s">
        <v>591</v>
      </c>
      <c r="B28" s="58">
        <f>SUM(B20:B27)</f>
        <v>428166.76</v>
      </c>
    </row>
    <row r="29" ht="13.5" thickBot="1">
      <c r="A29" s="13"/>
    </row>
    <row r="30" spans="1:2" ht="57.75" customHeight="1" thickBot="1">
      <c r="A30" s="14" t="s">
        <v>582</v>
      </c>
      <c r="B30" s="15" t="s">
        <v>1088</v>
      </c>
    </row>
    <row r="31" spans="1:2" ht="19.5" customHeight="1">
      <c r="A31" s="314" t="s">
        <v>368</v>
      </c>
      <c r="B31" s="315"/>
    </row>
    <row r="32" spans="1:2" ht="15.75" customHeight="1">
      <c r="A32" s="16" t="s">
        <v>583</v>
      </c>
      <c r="B32" s="53">
        <v>1306.85</v>
      </c>
    </row>
    <row r="33" spans="1:2" ht="15.75" customHeight="1">
      <c r="A33" s="17" t="s">
        <v>584</v>
      </c>
      <c r="B33" s="54">
        <v>22763.97</v>
      </c>
    </row>
    <row r="34" spans="1:2" ht="15.75" customHeight="1">
      <c r="A34" s="17" t="s">
        <v>585</v>
      </c>
      <c r="B34" s="54">
        <v>296288.56</v>
      </c>
    </row>
    <row r="35" spans="1:2" ht="15.75" customHeight="1">
      <c r="A35" s="17" t="s">
        <v>586</v>
      </c>
      <c r="B35" s="54">
        <v>4992.97</v>
      </c>
    </row>
    <row r="36" spans="1:2" ht="15.75" customHeight="1">
      <c r="A36" s="17" t="s">
        <v>587</v>
      </c>
      <c r="B36" s="56">
        <v>0</v>
      </c>
    </row>
    <row r="37" spans="1:2" ht="15.75" customHeight="1">
      <c r="A37" s="17" t="s">
        <v>588</v>
      </c>
      <c r="B37" s="54">
        <v>5319.81</v>
      </c>
    </row>
    <row r="38" spans="1:2" ht="15.75" customHeight="1">
      <c r="A38" s="18" t="s">
        <v>589</v>
      </c>
      <c r="B38" s="54">
        <v>57957.56</v>
      </c>
    </row>
    <row r="39" spans="1:2" ht="15.75" customHeight="1">
      <c r="A39" s="19" t="s">
        <v>590</v>
      </c>
      <c r="B39" s="56">
        <v>0</v>
      </c>
    </row>
    <row r="40" spans="1:2" ht="15.75" customHeight="1">
      <c r="A40" s="20" t="s">
        <v>591</v>
      </c>
      <c r="B40" s="58">
        <f>SUM(B32:B39)</f>
        <v>388629.72</v>
      </c>
    </row>
    <row r="41" ht="19.5" customHeight="1" thickBot="1"/>
    <row r="42" spans="1:2" ht="55.5" customHeight="1" thickBot="1">
      <c r="A42" s="14" t="s">
        <v>582</v>
      </c>
      <c r="B42" s="15" t="s">
        <v>1088</v>
      </c>
    </row>
    <row r="43" spans="1:2" ht="19.5" customHeight="1">
      <c r="A43" s="320" t="s">
        <v>1007</v>
      </c>
      <c r="B43" s="321"/>
    </row>
    <row r="44" spans="1:2" ht="15.75" customHeight="1">
      <c r="A44" s="16" t="s">
        <v>583</v>
      </c>
      <c r="B44" s="39">
        <v>9214.84</v>
      </c>
    </row>
    <row r="45" spans="1:2" ht="15.75" customHeight="1">
      <c r="A45" s="17" t="s">
        <v>584</v>
      </c>
      <c r="B45" s="40">
        <v>146615.61</v>
      </c>
    </row>
    <row r="46" spans="1:2" ht="15.75" customHeight="1">
      <c r="A46" s="17" t="s">
        <v>585</v>
      </c>
      <c r="B46" s="56">
        <v>0</v>
      </c>
    </row>
    <row r="47" spans="1:2" ht="15.75" customHeight="1">
      <c r="A47" s="17" t="s">
        <v>586</v>
      </c>
      <c r="B47" s="40">
        <v>23542.29</v>
      </c>
    </row>
    <row r="48" spans="1:2" ht="15.75" customHeight="1">
      <c r="A48" s="17" t="s">
        <v>587</v>
      </c>
      <c r="B48" s="56">
        <v>0</v>
      </c>
    </row>
    <row r="49" spans="1:2" ht="15.75" customHeight="1">
      <c r="A49" s="17" t="s">
        <v>588</v>
      </c>
      <c r="B49" s="40">
        <v>60118.63</v>
      </c>
    </row>
    <row r="50" spans="1:2" ht="15.75" customHeight="1">
      <c r="A50" s="18" t="s">
        <v>589</v>
      </c>
      <c r="B50" s="40">
        <v>237165.69</v>
      </c>
    </row>
    <row r="51" spans="1:2" ht="15.75" customHeight="1">
      <c r="A51" s="19" t="s">
        <v>590</v>
      </c>
      <c r="B51" s="56">
        <v>0</v>
      </c>
    </row>
    <row r="52" spans="1:2" ht="15.75" customHeight="1">
      <c r="A52" s="20" t="s">
        <v>591</v>
      </c>
      <c r="B52" s="42">
        <v>476657.06</v>
      </c>
    </row>
    <row r="53" ht="19.5" customHeight="1" thickBot="1"/>
    <row r="54" spans="1:2" ht="56.25" customHeight="1" thickBot="1">
      <c r="A54" s="14" t="s">
        <v>582</v>
      </c>
      <c r="B54" s="15" t="s">
        <v>1088</v>
      </c>
    </row>
    <row r="55" spans="1:2" ht="19.5" customHeight="1">
      <c r="A55" s="314" t="s">
        <v>10</v>
      </c>
      <c r="B55" s="315"/>
    </row>
    <row r="56" spans="1:2" ht="15.75" customHeight="1">
      <c r="A56" s="17" t="s">
        <v>583</v>
      </c>
      <c r="B56" s="54">
        <v>0</v>
      </c>
    </row>
    <row r="57" spans="1:2" ht="15.75" customHeight="1">
      <c r="A57" s="17" t="s">
        <v>584</v>
      </c>
      <c r="B57" s="54">
        <v>4279</v>
      </c>
    </row>
    <row r="58" spans="1:2" ht="15.75" customHeight="1">
      <c r="A58" s="17" t="s">
        <v>585</v>
      </c>
      <c r="B58" s="54">
        <v>0</v>
      </c>
    </row>
    <row r="59" spans="1:2" ht="15.75" customHeight="1">
      <c r="A59" s="17" t="s">
        <v>586</v>
      </c>
      <c r="B59" s="54">
        <v>35115.87</v>
      </c>
    </row>
    <row r="60" spans="1:2" ht="15.75" customHeight="1">
      <c r="A60" s="17" t="s">
        <v>587</v>
      </c>
      <c r="B60" s="54">
        <v>0</v>
      </c>
    </row>
    <row r="61" spans="1:2" ht="15.75" customHeight="1">
      <c r="A61" s="17" t="s">
        <v>588</v>
      </c>
      <c r="B61" s="54">
        <v>3900</v>
      </c>
    </row>
    <row r="62" spans="1:2" ht="15.75" customHeight="1">
      <c r="A62" s="18" t="s">
        <v>589</v>
      </c>
      <c r="B62" s="54">
        <v>441429.74</v>
      </c>
    </row>
    <row r="63" spans="1:2" ht="15.75" customHeight="1">
      <c r="A63" s="17" t="s">
        <v>590</v>
      </c>
      <c r="B63" s="54">
        <v>28470.26</v>
      </c>
    </row>
    <row r="64" spans="1:2" ht="15.75" customHeight="1">
      <c r="A64" s="20" t="s">
        <v>591</v>
      </c>
      <c r="B64" s="58">
        <f>SUM(B56:B63)</f>
        <v>513194.87</v>
      </c>
    </row>
    <row r="65" spans="1:2" ht="19.5" customHeight="1" thickBot="1">
      <c r="A65" s="73"/>
      <c r="B65" s="74"/>
    </row>
    <row r="66" spans="1:2" ht="57" customHeight="1" thickBot="1">
      <c r="A66" s="14" t="s">
        <v>582</v>
      </c>
      <c r="B66" s="15" t="s">
        <v>1088</v>
      </c>
    </row>
    <row r="67" spans="1:2" ht="19.5" customHeight="1">
      <c r="A67" s="314" t="s">
        <v>364</v>
      </c>
      <c r="B67" s="315"/>
    </row>
    <row r="68" spans="1:2" ht="15.75" customHeight="1">
      <c r="A68" s="16" t="s">
        <v>583</v>
      </c>
      <c r="B68" s="53">
        <v>144384.91</v>
      </c>
    </row>
    <row r="69" spans="1:2" ht="15.75" customHeight="1">
      <c r="A69" s="17" t="s">
        <v>584</v>
      </c>
      <c r="B69" s="54">
        <v>410762.9</v>
      </c>
    </row>
    <row r="70" spans="1:2" ht="15.75" customHeight="1">
      <c r="A70" s="17" t="s">
        <v>585</v>
      </c>
      <c r="B70" s="54">
        <v>0</v>
      </c>
    </row>
    <row r="71" spans="1:2" ht="15.75" customHeight="1">
      <c r="A71" s="17" t="s">
        <v>586</v>
      </c>
      <c r="B71" s="54">
        <v>202096.86</v>
      </c>
    </row>
    <row r="72" spans="1:2" ht="15.75" customHeight="1">
      <c r="A72" s="17" t="s">
        <v>587</v>
      </c>
      <c r="B72" s="54">
        <v>0</v>
      </c>
    </row>
    <row r="73" spans="1:2" ht="15.75" customHeight="1">
      <c r="A73" s="17" t="s">
        <v>588</v>
      </c>
      <c r="B73" s="54">
        <v>0</v>
      </c>
    </row>
    <row r="74" spans="1:2" ht="15.75" customHeight="1">
      <c r="A74" s="18" t="s">
        <v>589</v>
      </c>
      <c r="B74" s="54">
        <v>1604342.51</v>
      </c>
    </row>
    <row r="75" spans="1:2" ht="15.75" customHeight="1">
      <c r="A75" s="19" t="s">
        <v>590</v>
      </c>
      <c r="B75" s="55">
        <v>69057.82</v>
      </c>
    </row>
    <row r="76" spans="1:2" ht="15.75" customHeight="1">
      <c r="A76" s="20" t="s">
        <v>591</v>
      </c>
      <c r="B76" s="58">
        <f>SUM(B68:B75)</f>
        <v>2430645</v>
      </c>
    </row>
    <row r="77" ht="19.5" customHeight="1" thickBot="1"/>
    <row r="78" spans="1:2" ht="56.25" customHeight="1" thickBot="1">
      <c r="A78" s="14" t="s">
        <v>582</v>
      </c>
      <c r="B78" s="15" t="s">
        <v>1088</v>
      </c>
    </row>
    <row r="79" spans="1:2" ht="19.5" customHeight="1">
      <c r="A79" s="314" t="s">
        <v>101</v>
      </c>
      <c r="B79" s="315"/>
    </row>
    <row r="80" spans="1:2" ht="15.75" customHeight="1">
      <c r="A80" s="16" t="s">
        <v>583</v>
      </c>
      <c r="B80" s="56">
        <v>0</v>
      </c>
    </row>
    <row r="81" spans="1:2" ht="15.75" customHeight="1">
      <c r="A81" s="17" t="s">
        <v>584</v>
      </c>
      <c r="B81" s="40">
        <v>33693.19</v>
      </c>
    </row>
    <row r="82" spans="1:2" ht="15.75" customHeight="1">
      <c r="A82" s="17" t="s">
        <v>585</v>
      </c>
      <c r="B82" s="56">
        <v>0</v>
      </c>
    </row>
    <row r="83" spans="1:2" ht="15.75" customHeight="1">
      <c r="A83" s="17" t="s">
        <v>586</v>
      </c>
      <c r="B83" s="56">
        <v>0</v>
      </c>
    </row>
    <row r="84" spans="1:2" ht="15.75" customHeight="1">
      <c r="A84" s="17" t="s">
        <v>587</v>
      </c>
      <c r="B84" s="56">
        <v>0</v>
      </c>
    </row>
    <row r="85" spans="1:2" ht="15.75" customHeight="1">
      <c r="A85" s="17" t="s">
        <v>588</v>
      </c>
      <c r="B85" s="40">
        <v>33490.33</v>
      </c>
    </row>
    <row r="86" spans="1:2" ht="15.75" customHeight="1">
      <c r="A86" s="18" t="s">
        <v>589</v>
      </c>
      <c r="B86" s="40">
        <v>649895.88</v>
      </c>
    </row>
    <row r="87" spans="1:2" ht="15.75" customHeight="1">
      <c r="A87" s="19" t="s">
        <v>590</v>
      </c>
      <c r="B87" s="190">
        <v>29168.33</v>
      </c>
    </row>
    <row r="88" spans="1:2" ht="15.75" customHeight="1">
      <c r="A88" s="20" t="s">
        <v>591</v>
      </c>
      <c r="B88" s="57">
        <v>884751.17</v>
      </c>
    </row>
    <row r="89" ht="19.5" customHeight="1" thickBot="1"/>
    <row r="90" spans="1:2" ht="56.25" customHeight="1" thickBot="1">
      <c r="A90" s="14" t="s">
        <v>582</v>
      </c>
      <c r="B90" s="15" t="s">
        <v>1088</v>
      </c>
    </row>
    <row r="91" spans="1:2" ht="19.5" customHeight="1">
      <c r="A91" s="314" t="s">
        <v>1006</v>
      </c>
      <c r="B91" s="315"/>
    </row>
    <row r="92" spans="1:2" ht="15.75" customHeight="1">
      <c r="A92" s="16" t="s">
        <v>583</v>
      </c>
      <c r="B92" s="54">
        <v>33226.49</v>
      </c>
    </row>
    <row r="93" spans="1:2" ht="15.75" customHeight="1">
      <c r="A93" s="17" t="s">
        <v>584</v>
      </c>
      <c r="B93" s="79">
        <v>24721.43</v>
      </c>
    </row>
    <row r="94" spans="1:2" ht="15.75" customHeight="1">
      <c r="A94" s="17" t="s">
        <v>585</v>
      </c>
      <c r="B94" s="80">
        <v>118556.71</v>
      </c>
    </row>
    <row r="95" spans="1:2" ht="15.75" customHeight="1">
      <c r="A95" s="17" t="s">
        <v>586</v>
      </c>
      <c r="B95" s="56">
        <v>0</v>
      </c>
    </row>
    <row r="96" spans="1:2" ht="15.75" customHeight="1">
      <c r="A96" s="17" t="s">
        <v>587</v>
      </c>
      <c r="B96" s="56">
        <v>0</v>
      </c>
    </row>
    <row r="97" spans="1:2" ht="15.75" customHeight="1">
      <c r="A97" s="17" t="s">
        <v>588</v>
      </c>
      <c r="B97" s="80">
        <v>40034</v>
      </c>
    </row>
    <row r="98" spans="1:2" ht="15.75" customHeight="1">
      <c r="A98" s="18" t="s">
        <v>589</v>
      </c>
      <c r="B98" s="80">
        <v>359909.13</v>
      </c>
    </row>
    <row r="99" spans="1:2" ht="15.75" customHeight="1">
      <c r="A99" s="19" t="s">
        <v>590</v>
      </c>
      <c r="B99" s="56">
        <v>0</v>
      </c>
    </row>
    <row r="100" spans="1:2" ht="15.75" customHeight="1">
      <c r="A100" s="20" t="s">
        <v>591</v>
      </c>
      <c r="B100" s="81">
        <f>SUM(B92:B99)</f>
        <v>576447.76</v>
      </c>
    </row>
    <row r="101" ht="19.5" customHeight="1" thickBot="1"/>
    <row r="102" spans="1:2" ht="57" customHeight="1" thickBot="1">
      <c r="A102" s="14" t="s">
        <v>582</v>
      </c>
      <c r="B102" s="15" t="s">
        <v>1088</v>
      </c>
    </row>
    <row r="103" spans="1:2" ht="19.5" customHeight="1">
      <c r="A103" s="314" t="s">
        <v>1005</v>
      </c>
      <c r="B103" s="315"/>
    </row>
    <row r="104" spans="1:2" ht="15.75" customHeight="1">
      <c r="A104" s="16" t="s">
        <v>583</v>
      </c>
      <c r="B104" s="53">
        <v>0</v>
      </c>
    </row>
    <row r="105" spans="1:2" ht="15.75" customHeight="1">
      <c r="A105" s="17" t="s">
        <v>584</v>
      </c>
      <c r="B105" s="54">
        <v>10657</v>
      </c>
    </row>
    <row r="106" spans="1:2" ht="15.75" customHeight="1">
      <c r="A106" s="17" t="s">
        <v>585</v>
      </c>
      <c r="B106" s="54">
        <v>0</v>
      </c>
    </row>
    <row r="107" spans="1:2" ht="15.75" customHeight="1">
      <c r="A107" s="17" t="s">
        <v>586</v>
      </c>
      <c r="B107" s="54">
        <v>1635.61</v>
      </c>
    </row>
    <row r="108" spans="1:2" ht="15.75" customHeight="1">
      <c r="A108" s="17" t="s">
        <v>587</v>
      </c>
      <c r="B108" s="54">
        <v>0</v>
      </c>
    </row>
    <row r="109" spans="1:2" ht="15.75" customHeight="1">
      <c r="A109" s="17" t="s">
        <v>588</v>
      </c>
      <c r="B109" s="54">
        <v>4533.52</v>
      </c>
    </row>
    <row r="110" spans="1:2" ht="15.75" customHeight="1">
      <c r="A110" s="18" t="s">
        <v>589</v>
      </c>
      <c r="B110" s="54">
        <v>94626.59</v>
      </c>
    </row>
    <row r="111" spans="1:2" ht="15.75" customHeight="1">
      <c r="A111" s="19" t="s">
        <v>590</v>
      </c>
      <c r="B111" s="55">
        <v>3665.52</v>
      </c>
    </row>
    <row r="112" spans="1:2" ht="15.75" customHeight="1">
      <c r="A112" s="20" t="s">
        <v>591</v>
      </c>
      <c r="B112" s="58">
        <f>SUM(B104:B111)</f>
        <v>115118.24</v>
      </c>
    </row>
    <row r="113" ht="19.5" customHeight="1" thickBot="1"/>
    <row r="114" spans="1:2" ht="57" customHeight="1" thickBot="1">
      <c r="A114" s="14" t="s">
        <v>582</v>
      </c>
      <c r="B114" s="15" t="s">
        <v>1088</v>
      </c>
    </row>
    <row r="115" spans="1:2" ht="19.5" customHeight="1">
      <c r="A115" s="314" t="s">
        <v>743</v>
      </c>
      <c r="B115" s="315"/>
    </row>
    <row r="116" spans="1:2" ht="15.75" customHeight="1">
      <c r="A116" s="16" t="s">
        <v>583</v>
      </c>
      <c r="B116" s="54">
        <v>0</v>
      </c>
    </row>
    <row r="117" spans="1:2" ht="15.75" customHeight="1">
      <c r="A117" s="17" t="s">
        <v>584</v>
      </c>
      <c r="B117" s="40">
        <v>19086.33</v>
      </c>
    </row>
    <row r="118" spans="1:2" ht="15.75" customHeight="1">
      <c r="A118" s="17" t="s">
        <v>585</v>
      </c>
      <c r="B118" s="54">
        <v>0</v>
      </c>
    </row>
    <row r="119" spans="1:2" ht="15.75" customHeight="1">
      <c r="A119" s="17" t="s">
        <v>586</v>
      </c>
      <c r="B119" s="54">
        <v>0</v>
      </c>
    </row>
    <row r="120" spans="1:2" ht="15.75" customHeight="1">
      <c r="A120" s="17" t="s">
        <v>587</v>
      </c>
      <c r="B120" s="54">
        <v>0</v>
      </c>
    </row>
    <row r="121" spans="1:2" ht="15.75" customHeight="1">
      <c r="A121" s="17" t="s">
        <v>588</v>
      </c>
      <c r="B121" s="40">
        <v>8270.39</v>
      </c>
    </row>
    <row r="122" spans="1:2" ht="15.75" customHeight="1">
      <c r="A122" s="18" t="s">
        <v>589</v>
      </c>
      <c r="B122" s="40">
        <v>157784.83</v>
      </c>
    </row>
    <row r="123" spans="1:2" ht="15.75" customHeight="1">
      <c r="A123" s="19" t="s">
        <v>590</v>
      </c>
      <c r="B123" s="54">
        <v>0</v>
      </c>
    </row>
    <row r="124" spans="1:2" ht="15.75" customHeight="1">
      <c r="A124" s="20" t="s">
        <v>591</v>
      </c>
      <c r="B124" s="276">
        <f>SUM(B116:B123)</f>
        <v>185141.55</v>
      </c>
    </row>
    <row r="125" ht="19.5" customHeight="1" thickBot="1"/>
    <row r="126" spans="1:2" ht="57" customHeight="1" thickBot="1">
      <c r="A126" s="14" t="s">
        <v>582</v>
      </c>
      <c r="B126" s="15" t="s">
        <v>1088</v>
      </c>
    </row>
    <row r="127" spans="1:2" ht="19.5" customHeight="1">
      <c r="A127" s="314" t="s">
        <v>98</v>
      </c>
      <c r="B127" s="315"/>
    </row>
    <row r="128" spans="1:2" ht="15.75" customHeight="1">
      <c r="A128" s="16" t="s">
        <v>583</v>
      </c>
      <c r="B128" s="53">
        <v>355355.53</v>
      </c>
    </row>
    <row r="129" spans="1:2" ht="15.75" customHeight="1">
      <c r="A129" s="17" t="s">
        <v>584</v>
      </c>
      <c r="B129" s="54">
        <v>3599</v>
      </c>
    </row>
    <row r="130" spans="1:2" ht="15.75" customHeight="1">
      <c r="A130" s="17" t="s">
        <v>585</v>
      </c>
      <c r="B130" s="54">
        <v>53601.39</v>
      </c>
    </row>
    <row r="131" spans="1:2" ht="15.75" customHeight="1">
      <c r="A131" s="17" t="s">
        <v>586</v>
      </c>
      <c r="B131" s="54">
        <v>27833.58</v>
      </c>
    </row>
    <row r="132" spans="1:2" ht="15.75" customHeight="1">
      <c r="A132" s="17" t="s">
        <v>587</v>
      </c>
      <c r="B132" s="54">
        <v>0</v>
      </c>
    </row>
    <row r="133" spans="1:2" ht="15.75" customHeight="1">
      <c r="A133" s="17" t="s">
        <v>588</v>
      </c>
      <c r="B133" s="54">
        <v>17854</v>
      </c>
    </row>
    <row r="134" spans="1:2" ht="15.75" customHeight="1">
      <c r="A134" s="18" t="s">
        <v>589</v>
      </c>
      <c r="B134" s="54">
        <v>778989.81</v>
      </c>
    </row>
    <row r="135" spans="1:2" ht="15.75" customHeight="1">
      <c r="A135" s="19" t="s">
        <v>590</v>
      </c>
      <c r="B135" s="55">
        <v>33916.78</v>
      </c>
    </row>
    <row r="136" spans="1:2" ht="15.75" customHeight="1">
      <c r="A136" s="20" t="s">
        <v>591</v>
      </c>
      <c r="B136" s="58">
        <f>SUM(B128:B135)</f>
        <v>1271150.09</v>
      </c>
    </row>
    <row r="137" ht="19.5" customHeight="1" thickBot="1"/>
    <row r="138" spans="1:2" ht="56.25" customHeight="1" thickBot="1">
      <c r="A138" s="14" t="s">
        <v>582</v>
      </c>
      <c r="B138" s="15" t="s">
        <v>1088</v>
      </c>
    </row>
    <row r="139" spans="1:2" ht="19.5" customHeight="1">
      <c r="A139" s="316" t="s">
        <v>1004</v>
      </c>
      <c r="B139" s="317"/>
    </row>
    <row r="140" spans="1:2" ht="15.75" customHeight="1">
      <c r="A140" s="16" t="s">
        <v>583</v>
      </c>
      <c r="B140" s="56">
        <v>0</v>
      </c>
    </row>
    <row r="141" spans="1:2" ht="15.75" customHeight="1">
      <c r="A141" s="17" t="s">
        <v>584</v>
      </c>
      <c r="B141" s="56">
        <v>0</v>
      </c>
    </row>
    <row r="142" spans="1:2" ht="15.75" customHeight="1">
      <c r="A142" s="17" t="s">
        <v>585</v>
      </c>
      <c r="B142" s="56">
        <v>0</v>
      </c>
    </row>
    <row r="143" spans="1:2" ht="15.75" customHeight="1">
      <c r="A143" s="17" t="s">
        <v>586</v>
      </c>
      <c r="B143" s="56">
        <v>0</v>
      </c>
    </row>
    <row r="144" spans="1:2" ht="15.75" customHeight="1">
      <c r="A144" s="17" t="s">
        <v>587</v>
      </c>
      <c r="B144" s="56">
        <v>0</v>
      </c>
    </row>
    <row r="145" spans="1:2" ht="15.75" customHeight="1">
      <c r="A145" s="17" t="s">
        <v>588</v>
      </c>
      <c r="B145" s="40">
        <v>12199</v>
      </c>
    </row>
    <row r="146" spans="1:2" ht="15.75" customHeight="1">
      <c r="A146" s="18" t="s">
        <v>589</v>
      </c>
      <c r="B146" s="40">
        <v>834999.81</v>
      </c>
    </row>
    <row r="147" spans="1:2" ht="15.75" customHeight="1">
      <c r="A147" s="19" t="s">
        <v>590</v>
      </c>
      <c r="B147" s="41">
        <v>11698.22</v>
      </c>
    </row>
    <row r="148" spans="1:2" ht="15.75" customHeight="1">
      <c r="A148" s="20" t="s">
        <v>591</v>
      </c>
      <c r="B148" s="42">
        <f>SUM(B140:B147)</f>
        <v>858897.03</v>
      </c>
    </row>
    <row r="149" ht="15.75" customHeight="1" thickBot="1">
      <c r="B149" s="12"/>
    </row>
    <row r="150" spans="1:2" ht="58.5" customHeight="1" thickBot="1">
      <c r="A150" s="14" t="s">
        <v>582</v>
      </c>
      <c r="B150" s="15" t="s">
        <v>1088</v>
      </c>
    </row>
    <row r="151" spans="1:2" ht="19.5" customHeight="1">
      <c r="A151" s="316" t="s">
        <v>748</v>
      </c>
      <c r="B151" s="317"/>
    </row>
    <row r="152" spans="1:2" ht="15.75" customHeight="1">
      <c r="A152" s="16" t="s">
        <v>583</v>
      </c>
      <c r="B152" s="88">
        <v>0</v>
      </c>
    </row>
    <row r="153" spans="1:2" ht="15.75" customHeight="1">
      <c r="A153" s="17" t="s">
        <v>584</v>
      </c>
      <c r="B153" s="89">
        <v>7061.8</v>
      </c>
    </row>
    <row r="154" spans="1:2" ht="15.75" customHeight="1">
      <c r="A154" s="17" t="s">
        <v>585</v>
      </c>
      <c r="B154" s="89">
        <v>18878</v>
      </c>
    </row>
    <row r="155" spans="1:2" ht="15.75" customHeight="1">
      <c r="A155" s="17" t="s">
        <v>586</v>
      </c>
      <c r="B155" s="89">
        <v>415102.24</v>
      </c>
    </row>
    <row r="156" spans="1:2" ht="15.75" customHeight="1">
      <c r="A156" s="17" t="s">
        <v>587</v>
      </c>
      <c r="B156" s="89">
        <v>0</v>
      </c>
    </row>
    <row r="157" spans="1:2" ht="15.75" customHeight="1">
      <c r="A157" s="17" t="s">
        <v>588</v>
      </c>
      <c r="B157" s="89">
        <v>0</v>
      </c>
    </row>
    <row r="158" spans="1:2" ht="15.75" customHeight="1">
      <c r="A158" s="18" t="s">
        <v>589</v>
      </c>
      <c r="B158" s="89">
        <v>302310.74</v>
      </c>
    </row>
    <row r="159" spans="1:2" ht="15.75" customHeight="1">
      <c r="A159" s="19" t="s">
        <v>590</v>
      </c>
      <c r="B159" s="90">
        <v>2098.44</v>
      </c>
    </row>
    <row r="160" spans="1:2" ht="15.75" customHeight="1">
      <c r="A160" s="20" t="s">
        <v>591</v>
      </c>
      <c r="B160" s="91">
        <v>745451.22</v>
      </c>
    </row>
    <row r="161" ht="19.5" customHeight="1" thickBot="1"/>
    <row r="162" spans="1:2" ht="59.25" customHeight="1" thickBot="1">
      <c r="A162" s="14" t="s">
        <v>582</v>
      </c>
      <c r="B162" s="15" t="s">
        <v>1088</v>
      </c>
    </row>
    <row r="163" spans="1:2" ht="19.5" customHeight="1">
      <c r="A163" s="316" t="s">
        <v>246</v>
      </c>
      <c r="B163" s="317"/>
    </row>
    <row r="164" spans="1:2" ht="15.75" customHeight="1">
      <c r="A164" s="16" t="s">
        <v>583</v>
      </c>
      <c r="B164" s="53">
        <v>356401.32</v>
      </c>
    </row>
    <row r="165" spans="1:2" ht="15.75" customHeight="1">
      <c r="A165" s="17" t="s">
        <v>584</v>
      </c>
      <c r="B165" s="54">
        <v>103658.09</v>
      </c>
    </row>
    <row r="166" spans="1:2" ht="15.75" customHeight="1">
      <c r="A166" s="17" t="s">
        <v>585</v>
      </c>
      <c r="B166" s="54">
        <v>6799</v>
      </c>
    </row>
    <row r="167" spans="1:2" ht="15.75" customHeight="1">
      <c r="A167" s="17" t="s">
        <v>586</v>
      </c>
      <c r="B167" s="54">
        <v>20252</v>
      </c>
    </row>
    <row r="168" spans="1:2" ht="15.75" customHeight="1">
      <c r="A168" s="17" t="s">
        <v>587</v>
      </c>
      <c r="B168" s="54">
        <v>6201.03</v>
      </c>
    </row>
    <row r="169" spans="1:2" ht="15.75" customHeight="1">
      <c r="A169" s="17" t="s">
        <v>588</v>
      </c>
      <c r="B169" s="54">
        <v>0</v>
      </c>
    </row>
    <row r="170" spans="1:2" ht="15.75" customHeight="1">
      <c r="A170" s="18" t="s">
        <v>589</v>
      </c>
      <c r="B170" s="54">
        <v>1008412.89</v>
      </c>
    </row>
    <row r="171" spans="1:2" ht="15.75" customHeight="1">
      <c r="A171" s="19" t="s">
        <v>590</v>
      </c>
      <c r="B171" s="55">
        <v>50284</v>
      </c>
    </row>
    <row r="172" spans="1:2" ht="15.75" customHeight="1">
      <c r="A172" s="20" t="s">
        <v>591</v>
      </c>
      <c r="B172" s="58">
        <f>SUM(B164:B171)</f>
        <v>1552008.33</v>
      </c>
    </row>
    <row r="173" spans="1:2" ht="19.5" customHeight="1" thickBot="1">
      <c r="A173" s="27"/>
      <c r="B173" s="68"/>
    </row>
    <row r="174" spans="1:2" ht="58.5" customHeight="1" thickBot="1">
      <c r="A174" s="14" t="s">
        <v>582</v>
      </c>
      <c r="B174" s="15" t="s">
        <v>1088</v>
      </c>
    </row>
    <row r="175" spans="1:2" ht="19.5" customHeight="1">
      <c r="A175" s="314" t="s">
        <v>311</v>
      </c>
      <c r="B175" s="315"/>
    </row>
    <row r="176" spans="1:2" ht="15.75" customHeight="1">
      <c r="A176" s="16" t="s">
        <v>583</v>
      </c>
      <c r="B176" s="56">
        <v>0</v>
      </c>
    </row>
    <row r="177" spans="1:2" ht="15.75" customHeight="1">
      <c r="A177" s="17" t="s">
        <v>584</v>
      </c>
      <c r="B177" s="54">
        <v>2871.61</v>
      </c>
    </row>
    <row r="178" spans="1:2" ht="15.75" customHeight="1">
      <c r="A178" s="17" t="s">
        <v>585</v>
      </c>
      <c r="B178" s="54">
        <v>0</v>
      </c>
    </row>
    <row r="179" spans="1:2" ht="15.75" customHeight="1">
      <c r="A179" s="17" t="s">
        <v>586</v>
      </c>
      <c r="B179" s="54">
        <v>0</v>
      </c>
    </row>
    <row r="180" spans="1:2" ht="15.75" customHeight="1">
      <c r="A180" s="17" t="s">
        <v>587</v>
      </c>
      <c r="B180" s="54">
        <v>21670.58</v>
      </c>
    </row>
    <row r="181" spans="1:2" ht="15.75" customHeight="1">
      <c r="A181" s="17" t="s">
        <v>588</v>
      </c>
      <c r="B181" s="51">
        <v>36377.48</v>
      </c>
    </row>
    <row r="182" spans="1:2" ht="15.75" customHeight="1">
      <c r="A182" s="18" t="s">
        <v>589</v>
      </c>
      <c r="B182" s="54">
        <v>0</v>
      </c>
    </row>
    <row r="183" spans="1:2" ht="15.75" customHeight="1">
      <c r="A183" s="19" t="s">
        <v>590</v>
      </c>
      <c r="B183" s="55">
        <v>0</v>
      </c>
    </row>
    <row r="184" spans="1:2" ht="15.75" customHeight="1">
      <c r="A184" s="20" t="s">
        <v>591</v>
      </c>
      <c r="B184" s="52">
        <v>60919.67</v>
      </c>
    </row>
    <row r="185" ht="19.5" customHeight="1" thickBot="1"/>
    <row r="186" spans="1:2" ht="59.25" customHeight="1" thickBot="1">
      <c r="A186" s="14" t="s">
        <v>582</v>
      </c>
      <c r="B186" s="15" t="s">
        <v>1088</v>
      </c>
    </row>
    <row r="187" spans="1:2" ht="19.5" customHeight="1">
      <c r="A187" s="322" t="s">
        <v>314</v>
      </c>
      <c r="B187" s="323"/>
    </row>
    <row r="188" spans="1:2" ht="15.75" customHeight="1">
      <c r="A188" s="16" t="s">
        <v>583</v>
      </c>
      <c r="B188" s="53">
        <v>0</v>
      </c>
    </row>
    <row r="189" spans="1:2" ht="15.75" customHeight="1">
      <c r="A189" s="17" t="s">
        <v>584</v>
      </c>
      <c r="B189" s="54">
        <v>0</v>
      </c>
    </row>
    <row r="190" spans="1:2" ht="15.75" customHeight="1">
      <c r="A190" s="17" t="s">
        <v>585</v>
      </c>
      <c r="B190" s="56">
        <v>0</v>
      </c>
    </row>
    <row r="191" spans="1:2" ht="15.75" customHeight="1">
      <c r="A191" s="17" t="s">
        <v>586</v>
      </c>
      <c r="B191" s="54">
        <v>0</v>
      </c>
    </row>
    <row r="192" spans="1:2" ht="15.75" customHeight="1">
      <c r="A192" s="17" t="s">
        <v>587</v>
      </c>
      <c r="B192" s="54">
        <v>0</v>
      </c>
    </row>
    <row r="193" spans="1:2" ht="15.75" customHeight="1">
      <c r="A193" s="17" t="s">
        <v>588</v>
      </c>
      <c r="B193" s="54">
        <v>0</v>
      </c>
    </row>
    <row r="194" spans="1:2" ht="15.75" customHeight="1">
      <c r="A194" s="18" t="s">
        <v>589</v>
      </c>
      <c r="B194" s="54">
        <v>81251.58</v>
      </c>
    </row>
    <row r="195" spans="1:2" ht="15.75" customHeight="1">
      <c r="A195" s="72" t="s">
        <v>590</v>
      </c>
      <c r="B195" s="54">
        <v>320431.63</v>
      </c>
    </row>
    <row r="196" spans="1:2" ht="15.75" customHeight="1">
      <c r="A196" s="20" t="s">
        <v>591</v>
      </c>
      <c r="B196" s="52">
        <f>SUM(B191:B195)</f>
        <v>401683.21</v>
      </c>
    </row>
    <row r="197" ht="15.75" customHeight="1" thickBot="1">
      <c r="B197" s="12"/>
    </row>
    <row r="198" spans="1:2" ht="61.5" customHeight="1" thickBot="1">
      <c r="A198" s="14" t="s">
        <v>582</v>
      </c>
      <c r="B198" s="15" t="s">
        <v>1088</v>
      </c>
    </row>
    <row r="199" spans="1:2" ht="19.5" customHeight="1">
      <c r="A199" s="314" t="s">
        <v>1002</v>
      </c>
      <c r="B199" s="315"/>
    </row>
    <row r="200" spans="1:2" ht="15.75" customHeight="1">
      <c r="A200" s="16" t="s">
        <v>583</v>
      </c>
      <c r="B200" s="56">
        <v>0</v>
      </c>
    </row>
    <row r="201" spans="1:2" ht="15.75" customHeight="1">
      <c r="A201" s="17" t="s">
        <v>584</v>
      </c>
      <c r="B201" s="56">
        <v>0</v>
      </c>
    </row>
    <row r="202" spans="1:2" ht="15.75" customHeight="1">
      <c r="A202" s="17" t="s">
        <v>585</v>
      </c>
      <c r="B202" s="56">
        <v>0</v>
      </c>
    </row>
    <row r="203" spans="1:2" ht="15.75" customHeight="1">
      <c r="A203" s="17" t="s">
        <v>586</v>
      </c>
      <c r="B203" s="56">
        <v>0</v>
      </c>
    </row>
    <row r="204" spans="1:2" ht="15.75" customHeight="1">
      <c r="A204" s="17" t="s">
        <v>587</v>
      </c>
      <c r="B204" s="56">
        <v>0</v>
      </c>
    </row>
    <row r="205" spans="1:2" ht="15.75" customHeight="1">
      <c r="A205" s="17" t="s">
        <v>588</v>
      </c>
      <c r="B205" s="56">
        <v>0</v>
      </c>
    </row>
    <row r="206" spans="1:2" ht="15.75" customHeight="1">
      <c r="A206" s="18" t="s">
        <v>589</v>
      </c>
      <c r="B206" s="54">
        <v>207787.93</v>
      </c>
    </row>
    <row r="207" spans="1:2" ht="15.75" customHeight="1">
      <c r="A207" s="19" t="s">
        <v>590</v>
      </c>
      <c r="B207" s="95">
        <v>152.86</v>
      </c>
    </row>
    <row r="208" spans="1:2" ht="15.75" customHeight="1">
      <c r="A208" s="20" t="s">
        <v>591</v>
      </c>
      <c r="B208" s="58">
        <f>SUM(B206:B207)</f>
        <v>207940.78999999998</v>
      </c>
    </row>
    <row r="209" ht="13.5" thickBot="1"/>
    <row r="210" spans="1:2" ht="58.5" customHeight="1" thickBot="1">
      <c r="A210" s="14" t="s">
        <v>582</v>
      </c>
      <c r="B210" s="15" t="s">
        <v>1088</v>
      </c>
    </row>
    <row r="211" spans="1:2" ht="19.5" customHeight="1">
      <c r="A211" s="314" t="s">
        <v>322</v>
      </c>
      <c r="B211" s="315"/>
    </row>
    <row r="212" spans="1:2" ht="15.75" customHeight="1">
      <c r="A212" s="16" t="s">
        <v>583</v>
      </c>
      <c r="B212" s="56">
        <v>0</v>
      </c>
    </row>
    <row r="213" spans="1:2" ht="15.75" customHeight="1">
      <c r="A213" s="17" t="s">
        <v>584</v>
      </c>
      <c r="B213" s="56">
        <v>0</v>
      </c>
    </row>
    <row r="214" spans="1:2" ht="15.75" customHeight="1">
      <c r="A214" s="17" t="s">
        <v>585</v>
      </c>
      <c r="B214" s="56">
        <v>0</v>
      </c>
    </row>
    <row r="215" spans="1:2" ht="15.75" customHeight="1">
      <c r="A215" s="17" t="s">
        <v>586</v>
      </c>
      <c r="B215" s="56">
        <v>0</v>
      </c>
    </row>
    <row r="216" spans="1:2" ht="15.75" customHeight="1">
      <c r="A216" s="17" t="s">
        <v>587</v>
      </c>
      <c r="B216" s="56">
        <v>0</v>
      </c>
    </row>
    <row r="217" spans="1:2" ht="15.75" customHeight="1">
      <c r="A217" s="17" t="s">
        <v>588</v>
      </c>
      <c r="B217" s="56">
        <v>0</v>
      </c>
    </row>
    <row r="218" spans="1:2" ht="15.75" customHeight="1">
      <c r="A218" s="18" t="s">
        <v>589</v>
      </c>
      <c r="B218" s="54">
        <v>136159.1</v>
      </c>
    </row>
    <row r="219" spans="1:2" ht="15.75" customHeight="1">
      <c r="A219" s="19" t="s">
        <v>590</v>
      </c>
      <c r="B219" s="55">
        <v>0</v>
      </c>
    </row>
    <row r="220" spans="1:2" ht="15.75" customHeight="1">
      <c r="A220" s="20" t="s">
        <v>591</v>
      </c>
      <c r="B220" s="58">
        <v>147736</v>
      </c>
    </row>
    <row r="222" spans="1:4" ht="19.5" customHeight="1">
      <c r="A222" s="263" t="s">
        <v>1000</v>
      </c>
      <c r="B222" s="264">
        <f>B220+B208+B196+B184+B172+B160+B148+B136+B124+B112+B100+B88+B76+B64+B52+B40+B28+B13</f>
        <v>12303740.2</v>
      </c>
      <c r="D222" s="173"/>
    </row>
  </sheetData>
  <sheetProtection/>
  <mergeCells count="18">
    <mergeCell ref="A211:B211"/>
    <mergeCell ref="A151:B151"/>
    <mergeCell ref="A139:B139"/>
    <mergeCell ref="A91:B91"/>
    <mergeCell ref="A199:B199"/>
    <mergeCell ref="A79:B79"/>
    <mergeCell ref="A163:B163"/>
    <mergeCell ref="A187:B187"/>
    <mergeCell ref="A103:B103"/>
    <mergeCell ref="A115:B115"/>
    <mergeCell ref="A127:B127"/>
    <mergeCell ref="A175:B175"/>
    <mergeCell ref="A4:B4"/>
    <mergeCell ref="A19:B19"/>
    <mergeCell ref="A67:B67"/>
    <mergeCell ref="A31:B31"/>
    <mergeCell ref="A43:B43"/>
    <mergeCell ref="A55:B55"/>
  </mergeCells>
  <printOptions horizontalCentered="1"/>
  <pageMargins left="0.2755905511811024" right="0.1968503937007874" top="0.32" bottom="0.3937007874015748" header="0.34" footer="0.4330708661417323"/>
  <pageSetup horizontalDpi="600" verticalDpi="600" orientation="portrait" paperSize="9" scale="80" r:id="rId1"/>
  <rowBreaks count="4" manualBreakCount="4">
    <brk id="52" max="1" man="1"/>
    <brk id="100" max="255" man="1"/>
    <brk id="148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65"/>
  <sheetViews>
    <sheetView zoomScaleSheetLayoutView="100" zoomScalePageLayoutView="0" workbookViewId="0" topLeftCell="A1">
      <selection activeCell="AA11" sqref="AA11"/>
    </sheetView>
  </sheetViews>
  <sheetFormatPr defaultColWidth="9.140625" defaultRowHeight="12.75"/>
  <cols>
    <col min="1" max="1" width="4.57421875" style="12" customWidth="1"/>
    <col min="2" max="2" width="24.57421875" style="12" customWidth="1"/>
    <col min="3" max="3" width="21.140625" style="12" customWidth="1"/>
    <col min="4" max="4" width="21.7109375" style="12" customWidth="1"/>
    <col min="5" max="5" width="15.28125" style="12" customWidth="1"/>
    <col min="6" max="6" width="16.7109375" style="12" customWidth="1"/>
    <col min="7" max="7" width="14.8515625" style="12" customWidth="1"/>
    <col min="8" max="8" width="16.28125" style="12" customWidth="1"/>
    <col min="9" max="9" width="8.8515625" style="12" customWidth="1"/>
    <col min="10" max="10" width="9.140625" style="12" customWidth="1"/>
    <col min="11" max="11" width="12.57421875" style="12" customWidth="1"/>
    <col min="12" max="12" width="16.28125" style="12" customWidth="1"/>
    <col min="13" max="13" width="11.57421875" style="12" bestFit="1" customWidth="1"/>
    <col min="14" max="14" width="11.28125" style="12" bestFit="1" customWidth="1"/>
    <col min="15" max="15" width="5.140625" style="12" bestFit="1" customWidth="1"/>
    <col min="16" max="16" width="16.00390625" style="12" customWidth="1"/>
    <col min="17" max="17" width="12.8515625" style="12" customWidth="1"/>
    <col min="18" max="18" width="11.140625" style="12" customWidth="1"/>
    <col min="19" max="19" width="20.28125" style="12" customWidth="1"/>
    <col min="20" max="20" width="17.00390625" style="12" customWidth="1"/>
    <col min="21" max="21" width="18.421875" style="12" customWidth="1"/>
    <col min="22" max="22" width="18.28125" style="12" customWidth="1"/>
    <col min="23" max="23" width="11.57421875" style="12" customWidth="1"/>
    <col min="24" max="24" width="11.00390625" style="12" customWidth="1"/>
    <col min="25" max="25" width="11.7109375" style="12" customWidth="1"/>
    <col min="26" max="26" width="11.140625" style="12" customWidth="1"/>
    <col min="27" max="27" width="29.57421875" style="24" customWidth="1"/>
    <col min="28" max="16384" width="9.140625" style="12" customWidth="1"/>
  </cols>
  <sheetData>
    <row r="1" spans="13:27" ht="19.5" customHeight="1">
      <c r="M1" s="327" t="s">
        <v>1142</v>
      </c>
      <c r="N1" s="327"/>
      <c r="AA1" s="277"/>
    </row>
    <row r="2" spans="1:29" ht="23.25" customHeight="1">
      <c r="A2" s="324" t="s">
        <v>1080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8" t="s">
        <v>595</v>
      </c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278"/>
      <c r="AB2" s="36"/>
      <c r="AC2" s="36"/>
    </row>
    <row r="3" spans="1:29" ht="12.75" customHeight="1">
      <c r="A3" s="332" t="s">
        <v>596</v>
      </c>
      <c r="B3" s="295" t="s">
        <v>597</v>
      </c>
      <c r="C3" s="295" t="s">
        <v>598</v>
      </c>
      <c r="D3" s="295" t="s">
        <v>599</v>
      </c>
      <c r="E3" s="295" t="s">
        <v>600</v>
      </c>
      <c r="F3" s="295" t="s">
        <v>601</v>
      </c>
      <c r="G3" s="295" t="s">
        <v>602</v>
      </c>
      <c r="H3" s="295"/>
      <c r="I3" s="295" t="s">
        <v>603</v>
      </c>
      <c r="J3" s="295" t="s">
        <v>604</v>
      </c>
      <c r="K3" s="295" t="s">
        <v>605</v>
      </c>
      <c r="L3" s="295" t="s">
        <v>606</v>
      </c>
      <c r="M3" s="295" t="s">
        <v>607</v>
      </c>
      <c r="N3" s="295" t="s">
        <v>608</v>
      </c>
      <c r="O3" s="332" t="s">
        <v>596</v>
      </c>
      <c r="P3" s="295" t="s">
        <v>609</v>
      </c>
      <c r="Q3" s="325" t="s">
        <v>632</v>
      </c>
      <c r="R3" s="295" t="s">
        <v>610</v>
      </c>
      <c r="S3" s="295" t="s">
        <v>611</v>
      </c>
      <c r="T3" s="295" t="s">
        <v>1001</v>
      </c>
      <c r="U3" s="295" t="s">
        <v>612</v>
      </c>
      <c r="V3" s="295"/>
      <c r="W3" s="295" t="s">
        <v>613</v>
      </c>
      <c r="X3" s="295"/>
      <c r="Y3" s="295" t="s">
        <v>1079</v>
      </c>
      <c r="Z3" s="295"/>
      <c r="AA3" s="330" t="s">
        <v>614</v>
      </c>
      <c r="AB3" s="27"/>
      <c r="AC3" s="27"/>
    </row>
    <row r="4" spans="1:27" ht="18.75" customHeight="1">
      <c r="A4" s="332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332"/>
      <c r="P4" s="295"/>
      <c r="Q4" s="326"/>
      <c r="R4" s="295"/>
      <c r="S4" s="295"/>
      <c r="T4" s="295"/>
      <c r="U4" s="295"/>
      <c r="V4" s="295"/>
      <c r="W4" s="295"/>
      <c r="X4" s="295"/>
      <c r="Y4" s="295"/>
      <c r="Z4" s="295"/>
      <c r="AA4" s="330"/>
    </row>
    <row r="5" spans="1:27" ht="34.5" customHeight="1">
      <c r="A5" s="332"/>
      <c r="B5" s="295"/>
      <c r="C5" s="295"/>
      <c r="D5" s="295"/>
      <c r="E5" s="295"/>
      <c r="F5" s="295"/>
      <c r="G5" s="6" t="s">
        <v>615</v>
      </c>
      <c r="H5" s="6" t="s">
        <v>616</v>
      </c>
      <c r="I5" s="295"/>
      <c r="J5" s="295"/>
      <c r="K5" s="295"/>
      <c r="L5" s="295"/>
      <c r="M5" s="295"/>
      <c r="N5" s="295"/>
      <c r="O5" s="336"/>
      <c r="P5" s="325"/>
      <c r="Q5" s="326"/>
      <c r="R5" s="325"/>
      <c r="S5" s="325"/>
      <c r="T5" s="325"/>
      <c r="U5" s="97" t="s">
        <v>615</v>
      </c>
      <c r="V5" s="97" t="s">
        <v>616</v>
      </c>
      <c r="W5" s="97" t="s">
        <v>617</v>
      </c>
      <c r="X5" s="97" t="s">
        <v>618</v>
      </c>
      <c r="Y5" s="97" t="s">
        <v>617</v>
      </c>
      <c r="Z5" s="97" t="s">
        <v>618</v>
      </c>
      <c r="AA5" s="331"/>
    </row>
    <row r="6" spans="1:27" ht="19.5" customHeight="1">
      <c r="A6" s="288" t="s">
        <v>1008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90"/>
    </row>
    <row r="7" spans="1:27" ht="64.5" customHeight="1">
      <c r="A7" s="140">
        <v>1</v>
      </c>
      <c r="B7" s="141" t="s">
        <v>911</v>
      </c>
      <c r="C7" s="141" t="s">
        <v>912</v>
      </c>
      <c r="D7" s="141" t="s">
        <v>913</v>
      </c>
      <c r="E7" s="141" t="s">
        <v>914</v>
      </c>
      <c r="F7" s="141" t="s">
        <v>707</v>
      </c>
      <c r="G7" s="140" t="s">
        <v>81</v>
      </c>
      <c r="H7" s="140" t="s">
        <v>81</v>
      </c>
      <c r="I7" s="141">
        <v>1896</v>
      </c>
      <c r="J7" s="141">
        <v>2005</v>
      </c>
      <c r="K7" s="140" t="s">
        <v>915</v>
      </c>
      <c r="L7" s="140" t="s">
        <v>916</v>
      </c>
      <c r="M7" s="141">
        <v>5</v>
      </c>
      <c r="N7" s="144" t="s">
        <v>81</v>
      </c>
      <c r="O7" s="144">
        <v>1</v>
      </c>
      <c r="P7" s="140" t="s">
        <v>917</v>
      </c>
      <c r="Q7" s="140" t="s">
        <v>76</v>
      </c>
      <c r="R7" s="141">
        <v>174822</v>
      </c>
      <c r="S7" s="140" t="s">
        <v>918</v>
      </c>
      <c r="T7" s="142">
        <v>20000</v>
      </c>
      <c r="U7" s="140" t="s">
        <v>919</v>
      </c>
      <c r="V7" s="142">
        <v>1455</v>
      </c>
      <c r="W7" s="143" t="s">
        <v>952</v>
      </c>
      <c r="X7" s="143" t="s">
        <v>953</v>
      </c>
      <c r="Y7" s="143" t="s">
        <v>952</v>
      </c>
      <c r="Z7" s="143" t="s">
        <v>953</v>
      </c>
      <c r="AA7" s="140" t="s">
        <v>920</v>
      </c>
    </row>
    <row r="8" spans="1:27" ht="40.5" customHeight="1">
      <c r="A8" s="144">
        <v>2</v>
      </c>
      <c r="B8" s="145" t="s">
        <v>921</v>
      </c>
      <c r="C8" s="148" t="s">
        <v>922</v>
      </c>
      <c r="D8" s="145" t="s">
        <v>923</v>
      </c>
      <c r="E8" s="145" t="s">
        <v>924</v>
      </c>
      <c r="F8" s="145" t="s">
        <v>707</v>
      </c>
      <c r="G8" s="144" t="s">
        <v>81</v>
      </c>
      <c r="H8" s="144" t="s">
        <v>81</v>
      </c>
      <c r="I8" s="145">
        <v>1598</v>
      </c>
      <c r="J8" s="145">
        <v>1996</v>
      </c>
      <c r="K8" s="144" t="s">
        <v>925</v>
      </c>
      <c r="L8" s="144" t="s">
        <v>416</v>
      </c>
      <c r="M8" s="145">
        <v>5</v>
      </c>
      <c r="N8" s="144" t="s">
        <v>81</v>
      </c>
      <c r="O8" s="144">
        <v>2</v>
      </c>
      <c r="P8" s="146" t="s">
        <v>926</v>
      </c>
      <c r="Q8" s="144" t="s">
        <v>76</v>
      </c>
      <c r="R8" s="145">
        <v>171713</v>
      </c>
      <c r="S8" s="144" t="s">
        <v>927</v>
      </c>
      <c r="T8" s="147"/>
      <c r="U8" s="144" t="s">
        <v>928</v>
      </c>
      <c r="V8" s="144" t="s">
        <v>81</v>
      </c>
      <c r="W8" s="148" t="s">
        <v>949</v>
      </c>
      <c r="X8" s="148" t="s">
        <v>798</v>
      </c>
      <c r="Y8" s="238"/>
      <c r="Z8" s="238"/>
      <c r="AA8" s="144" t="s">
        <v>81</v>
      </c>
    </row>
    <row r="9" spans="1:27" ht="39" customHeight="1">
      <c r="A9" s="144">
        <v>3</v>
      </c>
      <c r="B9" s="148" t="s">
        <v>929</v>
      </c>
      <c r="C9" s="148">
        <v>400</v>
      </c>
      <c r="D9" s="148" t="s">
        <v>930</v>
      </c>
      <c r="E9" s="148" t="s">
        <v>931</v>
      </c>
      <c r="F9" s="148" t="s">
        <v>932</v>
      </c>
      <c r="G9" s="144" t="s">
        <v>81</v>
      </c>
      <c r="H9" s="144" t="s">
        <v>81</v>
      </c>
      <c r="I9" s="148" t="s">
        <v>81</v>
      </c>
      <c r="J9" s="148">
        <v>1982</v>
      </c>
      <c r="K9" s="144" t="s">
        <v>933</v>
      </c>
      <c r="L9" s="144" t="s">
        <v>934</v>
      </c>
      <c r="M9" s="144" t="s">
        <v>81</v>
      </c>
      <c r="N9" s="144" t="s">
        <v>935</v>
      </c>
      <c r="O9" s="144">
        <v>3</v>
      </c>
      <c r="P9" s="144" t="s">
        <v>936</v>
      </c>
      <c r="Q9" s="144" t="s">
        <v>76</v>
      </c>
      <c r="R9" s="144" t="s">
        <v>81</v>
      </c>
      <c r="S9" s="144" t="s">
        <v>81</v>
      </c>
      <c r="T9" s="144"/>
      <c r="U9" s="144" t="s">
        <v>81</v>
      </c>
      <c r="V9" s="144" t="s">
        <v>81</v>
      </c>
      <c r="W9" s="148" t="s">
        <v>950</v>
      </c>
      <c r="X9" s="148" t="s">
        <v>951</v>
      </c>
      <c r="Y9" s="148" t="s">
        <v>193</v>
      </c>
      <c r="Z9" s="148" t="s">
        <v>193</v>
      </c>
      <c r="AA9" s="144" t="s">
        <v>81</v>
      </c>
    </row>
    <row r="10" spans="1:27" ht="41.25" customHeight="1">
      <c r="A10" s="144">
        <v>4</v>
      </c>
      <c r="B10" s="148" t="s">
        <v>929</v>
      </c>
      <c r="C10" s="148" t="s">
        <v>937</v>
      </c>
      <c r="D10" s="148">
        <v>2670</v>
      </c>
      <c r="E10" s="148" t="s">
        <v>938</v>
      </c>
      <c r="F10" s="148" t="s">
        <v>932</v>
      </c>
      <c r="G10" s="144" t="s">
        <v>81</v>
      </c>
      <c r="H10" s="144" t="s">
        <v>81</v>
      </c>
      <c r="I10" s="148" t="s">
        <v>81</v>
      </c>
      <c r="J10" s="148">
        <v>1978</v>
      </c>
      <c r="K10" s="144" t="s">
        <v>933</v>
      </c>
      <c r="L10" s="144" t="s">
        <v>934</v>
      </c>
      <c r="M10" s="144" t="s">
        <v>81</v>
      </c>
      <c r="N10" s="144" t="s">
        <v>939</v>
      </c>
      <c r="O10" s="144">
        <v>4</v>
      </c>
      <c r="P10" s="144" t="s">
        <v>940</v>
      </c>
      <c r="Q10" s="144" t="s">
        <v>76</v>
      </c>
      <c r="R10" s="144" t="s">
        <v>81</v>
      </c>
      <c r="S10" s="144" t="s">
        <v>81</v>
      </c>
      <c r="T10" s="144"/>
      <c r="U10" s="144" t="s">
        <v>81</v>
      </c>
      <c r="V10" s="144" t="s">
        <v>81</v>
      </c>
      <c r="W10" s="148" t="s">
        <v>950</v>
      </c>
      <c r="X10" s="148" t="s">
        <v>951</v>
      </c>
      <c r="Y10" s="148" t="s">
        <v>193</v>
      </c>
      <c r="Z10" s="148" t="s">
        <v>193</v>
      </c>
      <c r="AA10" s="144" t="s">
        <v>81</v>
      </c>
    </row>
    <row r="11" spans="1:27" ht="36.75" customHeight="1">
      <c r="A11" s="144">
        <v>5</v>
      </c>
      <c r="B11" s="148" t="s">
        <v>941</v>
      </c>
      <c r="C11" s="148" t="s">
        <v>942</v>
      </c>
      <c r="D11" s="148" t="s">
        <v>943</v>
      </c>
      <c r="E11" s="148" t="s">
        <v>944</v>
      </c>
      <c r="F11" s="148" t="s">
        <v>508</v>
      </c>
      <c r="G11" s="144" t="s">
        <v>81</v>
      </c>
      <c r="H11" s="144" t="s">
        <v>81</v>
      </c>
      <c r="I11" s="148">
        <v>1598</v>
      </c>
      <c r="J11" s="148">
        <v>1999</v>
      </c>
      <c r="K11" s="144" t="s">
        <v>945</v>
      </c>
      <c r="L11" s="144" t="s">
        <v>946</v>
      </c>
      <c r="M11" s="144">
        <v>5</v>
      </c>
      <c r="N11" s="144" t="s">
        <v>947</v>
      </c>
      <c r="O11" s="144">
        <v>5</v>
      </c>
      <c r="P11" s="144" t="s">
        <v>948</v>
      </c>
      <c r="Q11" s="144" t="s">
        <v>76</v>
      </c>
      <c r="R11" s="148">
        <v>121327</v>
      </c>
      <c r="S11" s="144" t="s">
        <v>81</v>
      </c>
      <c r="T11" s="147"/>
      <c r="U11" s="144" t="s">
        <v>81</v>
      </c>
      <c r="V11" s="144" t="s">
        <v>81</v>
      </c>
      <c r="W11" s="148" t="s">
        <v>954</v>
      </c>
      <c r="X11" s="148" t="s">
        <v>955</v>
      </c>
      <c r="Y11" s="238"/>
      <c r="Z11" s="238"/>
      <c r="AA11" s="144" t="s">
        <v>81</v>
      </c>
    </row>
    <row r="12" spans="1:27" ht="19.5" customHeight="1">
      <c r="A12" s="333" t="s">
        <v>368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5"/>
    </row>
    <row r="13" spans="1:27" s="64" customFormat="1" ht="48.75" customHeight="1">
      <c r="A13" s="149">
        <v>1</v>
      </c>
      <c r="B13" s="60" t="s">
        <v>373</v>
      </c>
      <c r="C13" s="60" t="s">
        <v>374</v>
      </c>
      <c r="D13" s="60" t="s">
        <v>375</v>
      </c>
      <c r="E13" s="60" t="s">
        <v>376</v>
      </c>
      <c r="F13" s="60" t="s">
        <v>707</v>
      </c>
      <c r="G13" s="93"/>
      <c r="H13" s="93"/>
      <c r="I13" s="60">
        <v>1.1</v>
      </c>
      <c r="J13" s="60">
        <v>1999</v>
      </c>
      <c r="K13" s="63">
        <v>1999</v>
      </c>
      <c r="L13" s="63" t="s">
        <v>415</v>
      </c>
      <c r="M13" s="63">
        <v>5</v>
      </c>
      <c r="N13" s="63" t="s">
        <v>422</v>
      </c>
      <c r="O13" s="63">
        <v>1</v>
      </c>
      <c r="P13" s="93"/>
      <c r="Q13" s="63" t="s">
        <v>655</v>
      </c>
      <c r="R13" s="63" t="s">
        <v>1083</v>
      </c>
      <c r="S13" s="93"/>
      <c r="T13" s="93"/>
      <c r="U13" s="93"/>
      <c r="V13" s="93"/>
      <c r="W13" s="60" t="s">
        <v>771</v>
      </c>
      <c r="X13" s="60" t="s">
        <v>772</v>
      </c>
      <c r="Y13" s="60"/>
      <c r="Z13" s="60"/>
      <c r="AA13" s="63"/>
    </row>
    <row r="14" spans="1:27" s="64" customFormat="1" ht="40.5" customHeight="1">
      <c r="A14" s="149">
        <v>2</v>
      </c>
      <c r="B14" s="60" t="s">
        <v>377</v>
      </c>
      <c r="C14" s="60" t="s">
        <v>378</v>
      </c>
      <c r="D14" s="60" t="s">
        <v>379</v>
      </c>
      <c r="E14" s="60" t="s">
        <v>380</v>
      </c>
      <c r="F14" s="60" t="s">
        <v>508</v>
      </c>
      <c r="G14" s="93"/>
      <c r="H14" s="93"/>
      <c r="I14" s="60">
        <v>1.9</v>
      </c>
      <c r="J14" s="60">
        <v>2001</v>
      </c>
      <c r="K14" s="63">
        <v>2002</v>
      </c>
      <c r="L14" s="63" t="s">
        <v>415</v>
      </c>
      <c r="M14" s="63">
        <v>5</v>
      </c>
      <c r="N14" s="63" t="s">
        <v>1035</v>
      </c>
      <c r="O14" s="63">
        <v>2</v>
      </c>
      <c r="P14" s="93"/>
      <c r="Q14" s="63" t="s">
        <v>655</v>
      </c>
      <c r="R14" s="63" t="s">
        <v>1084</v>
      </c>
      <c r="S14" s="93"/>
      <c r="T14" s="94">
        <v>3900</v>
      </c>
      <c r="U14" s="93"/>
      <c r="V14" s="93"/>
      <c r="W14" s="60" t="s">
        <v>789</v>
      </c>
      <c r="X14" s="60" t="s">
        <v>790</v>
      </c>
      <c r="Y14" s="60" t="s">
        <v>789</v>
      </c>
      <c r="Z14" s="60" t="s">
        <v>790</v>
      </c>
      <c r="AA14" s="63"/>
    </row>
    <row r="15" spans="1:27" s="64" customFormat="1" ht="42" customHeight="1">
      <c r="A15" s="149">
        <v>3</v>
      </c>
      <c r="B15" s="60" t="s">
        <v>381</v>
      </c>
      <c r="C15" s="60">
        <v>3322</v>
      </c>
      <c r="D15" s="60" t="s">
        <v>382</v>
      </c>
      <c r="E15" s="60" t="s">
        <v>383</v>
      </c>
      <c r="F15" s="60" t="s">
        <v>384</v>
      </c>
      <c r="G15" s="93"/>
      <c r="H15" s="93"/>
      <c r="I15" s="60">
        <v>2.4</v>
      </c>
      <c r="J15" s="60">
        <v>1999</v>
      </c>
      <c r="K15" s="63">
        <v>1999</v>
      </c>
      <c r="L15" s="63" t="s">
        <v>416</v>
      </c>
      <c r="M15" s="63">
        <v>8</v>
      </c>
      <c r="N15" s="63" t="s">
        <v>422</v>
      </c>
      <c r="O15" s="63">
        <v>3</v>
      </c>
      <c r="P15" s="93"/>
      <c r="Q15" s="63" t="s">
        <v>655</v>
      </c>
      <c r="R15" s="63" t="s">
        <v>1085</v>
      </c>
      <c r="S15" s="93"/>
      <c r="T15" s="93"/>
      <c r="U15" s="93"/>
      <c r="V15" s="93"/>
      <c r="W15" s="60" t="s">
        <v>773</v>
      </c>
      <c r="X15" s="60" t="s">
        <v>774</v>
      </c>
      <c r="Y15" s="60" t="s">
        <v>193</v>
      </c>
      <c r="Z15" s="62" t="s">
        <v>193</v>
      </c>
      <c r="AA15" s="63"/>
    </row>
    <row r="16" spans="1:27" s="64" customFormat="1" ht="39.75" customHeight="1">
      <c r="A16" s="149">
        <v>4</v>
      </c>
      <c r="B16" s="60" t="s">
        <v>385</v>
      </c>
      <c r="C16" s="60">
        <v>5320</v>
      </c>
      <c r="D16" s="60" t="s">
        <v>386</v>
      </c>
      <c r="E16" s="60" t="s">
        <v>387</v>
      </c>
      <c r="F16" s="60" t="s">
        <v>388</v>
      </c>
      <c r="G16" s="93"/>
      <c r="H16" s="93"/>
      <c r="I16" s="60">
        <v>3.6</v>
      </c>
      <c r="J16" s="60">
        <v>2003</v>
      </c>
      <c r="K16" s="63">
        <v>2003</v>
      </c>
      <c r="L16" s="63" t="s">
        <v>417</v>
      </c>
      <c r="M16" s="63">
        <v>2</v>
      </c>
      <c r="N16" s="63"/>
      <c r="O16" s="63">
        <v>4</v>
      </c>
      <c r="P16" s="93"/>
      <c r="Q16" s="63" t="s">
        <v>655</v>
      </c>
      <c r="R16" s="63" t="s">
        <v>1086</v>
      </c>
      <c r="S16" s="93"/>
      <c r="T16" s="93"/>
      <c r="U16" s="93"/>
      <c r="V16" s="93"/>
      <c r="W16" s="60" t="s">
        <v>775</v>
      </c>
      <c r="X16" s="60" t="s">
        <v>776</v>
      </c>
      <c r="Y16" s="60" t="s">
        <v>193</v>
      </c>
      <c r="Z16" s="62" t="s">
        <v>193</v>
      </c>
      <c r="AA16" s="63"/>
    </row>
    <row r="17" spans="1:27" s="64" customFormat="1" ht="43.5" customHeight="1">
      <c r="A17" s="149">
        <v>5</v>
      </c>
      <c r="B17" s="60" t="s">
        <v>389</v>
      </c>
      <c r="C17" s="60" t="s">
        <v>390</v>
      </c>
      <c r="D17" s="60" t="s">
        <v>391</v>
      </c>
      <c r="E17" s="60" t="s">
        <v>392</v>
      </c>
      <c r="F17" s="60" t="s">
        <v>293</v>
      </c>
      <c r="G17" s="93"/>
      <c r="H17" s="93"/>
      <c r="I17" s="60" t="s">
        <v>393</v>
      </c>
      <c r="J17" s="60">
        <v>1974</v>
      </c>
      <c r="K17" s="63">
        <v>1971</v>
      </c>
      <c r="L17" s="63" t="s">
        <v>417</v>
      </c>
      <c r="M17" s="63"/>
      <c r="N17" s="63"/>
      <c r="O17" s="63">
        <v>5</v>
      </c>
      <c r="P17" s="93"/>
      <c r="Q17" s="63" t="s">
        <v>655</v>
      </c>
      <c r="R17" s="63"/>
      <c r="S17" s="93"/>
      <c r="T17" s="93"/>
      <c r="U17" s="93"/>
      <c r="V17" s="93"/>
      <c r="W17" s="60" t="s">
        <v>767</v>
      </c>
      <c r="X17" s="60" t="s">
        <v>768</v>
      </c>
      <c r="Y17" s="60" t="s">
        <v>193</v>
      </c>
      <c r="Z17" s="62" t="s">
        <v>193</v>
      </c>
      <c r="AA17" s="63"/>
    </row>
    <row r="18" spans="1:27" s="64" customFormat="1" ht="42" customHeight="1">
      <c r="A18" s="149">
        <v>6</v>
      </c>
      <c r="B18" s="60" t="s">
        <v>394</v>
      </c>
      <c r="C18" s="60" t="s">
        <v>395</v>
      </c>
      <c r="D18" s="60" t="s">
        <v>396</v>
      </c>
      <c r="E18" s="60" t="s">
        <v>397</v>
      </c>
      <c r="F18" s="60" t="s">
        <v>293</v>
      </c>
      <c r="G18" s="93"/>
      <c r="H18" s="93"/>
      <c r="I18" s="60" t="s">
        <v>393</v>
      </c>
      <c r="J18" s="60">
        <v>1999</v>
      </c>
      <c r="K18" s="63">
        <v>1999</v>
      </c>
      <c r="L18" s="63" t="s">
        <v>418</v>
      </c>
      <c r="M18" s="63"/>
      <c r="N18" s="63" t="s">
        <v>1036</v>
      </c>
      <c r="O18" s="63">
        <v>6</v>
      </c>
      <c r="P18" s="93"/>
      <c r="Q18" s="63" t="s">
        <v>655</v>
      </c>
      <c r="R18" s="255"/>
      <c r="S18" s="93"/>
      <c r="T18" s="93"/>
      <c r="U18" s="93"/>
      <c r="V18" s="93"/>
      <c r="W18" s="59" t="s">
        <v>781</v>
      </c>
      <c r="X18" s="59" t="s">
        <v>782</v>
      </c>
      <c r="Y18" s="63" t="s">
        <v>193</v>
      </c>
      <c r="Z18" s="63" t="s">
        <v>193</v>
      </c>
      <c r="AA18" s="63"/>
    </row>
    <row r="19" spans="1:27" s="64" customFormat="1" ht="41.25" customHeight="1">
      <c r="A19" s="149">
        <v>7</v>
      </c>
      <c r="B19" s="63" t="s">
        <v>398</v>
      </c>
      <c r="C19" s="67" t="s">
        <v>399</v>
      </c>
      <c r="D19" s="63" t="s">
        <v>400</v>
      </c>
      <c r="E19" s="63" t="s">
        <v>401</v>
      </c>
      <c r="F19" s="63" t="s">
        <v>402</v>
      </c>
      <c r="G19" s="93"/>
      <c r="H19" s="93"/>
      <c r="I19" s="63">
        <v>2.3</v>
      </c>
      <c r="J19" s="63">
        <v>2005</v>
      </c>
      <c r="K19" s="63">
        <v>2005</v>
      </c>
      <c r="L19" s="63" t="s">
        <v>419</v>
      </c>
      <c r="M19" s="63">
        <v>5</v>
      </c>
      <c r="N19" s="63" t="s">
        <v>422</v>
      </c>
      <c r="O19" s="63">
        <v>7</v>
      </c>
      <c r="P19" s="93"/>
      <c r="Q19" s="63" t="s">
        <v>655</v>
      </c>
      <c r="R19" s="63" t="s">
        <v>424</v>
      </c>
      <c r="S19" s="93"/>
      <c r="T19" s="93"/>
      <c r="U19" s="93"/>
      <c r="V19" s="93"/>
      <c r="W19" s="59" t="s">
        <v>779</v>
      </c>
      <c r="X19" s="59" t="s">
        <v>780</v>
      </c>
      <c r="Y19" s="63" t="s">
        <v>193</v>
      </c>
      <c r="Z19" s="63" t="s">
        <v>193</v>
      </c>
      <c r="AA19" s="63"/>
    </row>
    <row r="20" spans="1:27" s="64" customFormat="1" ht="40.5" customHeight="1">
      <c r="A20" s="149">
        <v>8</v>
      </c>
      <c r="B20" s="63" t="s">
        <v>403</v>
      </c>
      <c r="C20" s="67" t="s">
        <v>404</v>
      </c>
      <c r="D20" s="63" t="s">
        <v>405</v>
      </c>
      <c r="E20" s="63" t="s">
        <v>406</v>
      </c>
      <c r="F20" s="63" t="s">
        <v>388</v>
      </c>
      <c r="G20" s="93"/>
      <c r="H20" s="93"/>
      <c r="I20" s="63">
        <v>4.5</v>
      </c>
      <c r="J20" s="63">
        <v>2009</v>
      </c>
      <c r="K20" s="63">
        <v>2009</v>
      </c>
      <c r="L20" s="63" t="s">
        <v>420</v>
      </c>
      <c r="M20" s="63">
        <v>2</v>
      </c>
      <c r="N20" s="63"/>
      <c r="O20" s="63">
        <v>8</v>
      </c>
      <c r="P20" s="93"/>
      <c r="Q20" s="63" t="s">
        <v>655</v>
      </c>
      <c r="R20" s="63" t="s">
        <v>425</v>
      </c>
      <c r="S20" s="93"/>
      <c r="T20" s="94">
        <v>135000</v>
      </c>
      <c r="U20" s="93"/>
      <c r="V20" s="93"/>
      <c r="W20" s="59" t="s">
        <v>760</v>
      </c>
      <c r="X20" s="59" t="s">
        <v>761</v>
      </c>
      <c r="Y20" s="59" t="s">
        <v>760</v>
      </c>
      <c r="Z20" s="59" t="s">
        <v>761</v>
      </c>
      <c r="AA20" s="63"/>
    </row>
    <row r="21" spans="1:27" s="64" customFormat="1" ht="38.25" customHeight="1">
      <c r="A21" s="149">
        <v>9</v>
      </c>
      <c r="B21" s="63" t="s">
        <v>407</v>
      </c>
      <c r="C21" s="67" t="s">
        <v>408</v>
      </c>
      <c r="D21" s="63">
        <v>25355</v>
      </c>
      <c r="E21" s="63" t="s">
        <v>409</v>
      </c>
      <c r="F21" s="63" t="s">
        <v>410</v>
      </c>
      <c r="G21" s="93"/>
      <c r="H21" s="93"/>
      <c r="I21" s="63"/>
      <c r="J21" s="63">
        <v>1982</v>
      </c>
      <c r="K21" s="63">
        <v>1982</v>
      </c>
      <c r="L21" s="63" t="s">
        <v>421</v>
      </c>
      <c r="M21" s="93"/>
      <c r="N21" s="63" t="s">
        <v>423</v>
      </c>
      <c r="O21" s="63">
        <v>9</v>
      </c>
      <c r="P21" s="93"/>
      <c r="Q21" s="63" t="s">
        <v>655</v>
      </c>
      <c r="R21" s="63"/>
      <c r="S21" s="93"/>
      <c r="T21" s="93"/>
      <c r="U21" s="93"/>
      <c r="V21" s="93"/>
      <c r="W21" s="109" t="s">
        <v>762</v>
      </c>
      <c r="X21" s="109" t="s">
        <v>763</v>
      </c>
      <c r="Y21" s="63" t="s">
        <v>193</v>
      </c>
      <c r="Z21" s="63" t="s">
        <v>193</v>
      </c>
      <c r="AA21" s="63"/>
    </row>
    <row r="22" spans="1:39" ht="19.5" customHeight="1">
      <c r="A22" s="288" t="s">
        <v>1007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90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1:39" s="46" customFormat="1" ht="48" customHeight="1">
      <c r="A23" s="140">
        <v>1</v>
      </c>
      <c r="B23" s="43" t="s">
        <v>703</v>
      </c>
      <c r="C23" s="43" t="s">
        <v>704</v>
      </c>
      <c r="D23" s="43" t="s">
        <v>705</v>
      </c>
      <c r="E23" s="43" t="s">
        <v>706</v>
      </c>
      <c r="F23" s="43" t="s">
        <v>707</v>
      </c>
      <c r="G23" s="43"/>
      <c r="H23" s="43"/>
      <c r="I23" s="43">
        <v>1600</v>
      </c>
      <c r="J23" s="43">
        <v>1997</v>
      </c>
      <c r="K23" s="43" t="s">
        <v>708</v>
      </c>
      <c r="L23" s="43" t="s">
        <v>709</v>
      </c>
      <c r="M23" s="43">
        <v>5</v>
      </c>
      <c r="N23" s="59"/>
      <c r="O23" s="59">
        <v>1</v>
      </c>
      <c r="P23" s="43">
        <v>1560</v>
      </c>
      <c r="Q23" s="43" t="s">
        <v>655</v>
      </c>
      <c r="R23" s="43">
        <v>190100</v>
      </c>
      <c r="S23" s="43" t="s">
        <v>710</v>
      </c>
      <c r="T23" s="44">
        <v>1400</v>
      </c>
      <c r="U23" s="43"/>
      <c r="V23" s="43"/>
      <c r="W23" s="43" t="s">
        <v>764</v>
      </c>
      <c r="X23" s="43" t="s">
        <v>765</v>
      </c>
      <c r="Y23" s="43" t="s">
        <v>764</v>
      </c>
      <c r="Z23" s="43" t="s">
        <v>766</v>
      </c>
      <c r="AA23" s="45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1:53" s="46" customFormat="1" ht="19.5" customHeight="1">
      <c r="A24" s="288" t="s">
        <v>364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90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</row>
    <row r="25" spans="1:53" ht="40.5" customHeight="1">
      <c r="A25" s="140">
        <v>1</v>
      </c>
      <c r="B25" s="8" t="s">
        <v>444</v>
      </c>
      <c r="C25" s="8" t="s">
        <v>445</v>
      </c>
      <c r="D25" s="8" t="s">
        <v>446</v>
      </c>
      <c r="E25" s="8" t="s">
        <v>447</v>
      </c>
      <c r="F25" s="8" t="s">
        <v>707</v>
      </c>
      <c r="G25" s="8"/>
      <c r="H25" s="8"/>
      <c r="I25" s="8">
        <v>1598</v>
      </c>
      <c r="J25" s="8">
        <v>1995</v>
      </c>
      <c r="K25" s="8"/>
      <c r="L25" s="8"/>
      <c r="M25" s="8">
        <v>5</v>
      </c>
      <c r="N25" s="9"/>
      <c r="O25" s="9">
        <v>1</v>
      </c>
      <c r="P25" s="8"/>
      <c r="Q25" s="8" t="s">
        <v>655</v>
      </c>
      <c r="R25" s="8"/>
      <c r="S25" s="8"/>
      <c r="T25" s="8"/>
      <c r="U25" s="8"/>
      <c r="V25" s="8"/>
      <c r="W25" s="8" t="s">
        <v>777</v>
      </c>
      <c r="X25" s="8" t="s">
        <v>778</v>
      </c>
      <c r="Y25" s="8"/>
      <c r="Z25" s="8"/>
      <c r="AA25" s="25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</row>
    <row r="26" spans="1:51" ht="39.75" customHeight="1">
      <c r="A26" s="144">
        <v>2</v>
      </c>
      <c r="B26" s="9" t="s">
        <v>448</v>
      </c>
      <c r="C26" s="9" t="s">
        <v>449</v>
      </c>
      <c r="D26" s="9" t="s">
        <v>450</v>
      </c>
      <c r="E26" s="9" t="s">
        <v>451</v>
      </c>
      <c r="F26" s="9" t="s">
        <v>707</v>
      </c>
      <c r="G26" s="9"/>
      <c r="H26" s="9"/>
      <c r="I26" s="9">
        <v>1.2</v>
      </c>
      <c r="J26" s="9">
        <v>2000</v>
      </c>
      <c r="K26" s="9"/>
      <c r="L26" s="9"/>
      <c r="M26" s="9">
        <v>5</v>
      </c>
      <c r="N26" s="9"/>
      <c r="O26" s="9">
        <v>2</v>
      </c>
      <c r="P26" s="9"/>
      <c r="Q26" s="9" t="s">
        <v>655</v>
      </c>
      <c r="R26" s="9"/>
      <c r="S26" s="9"/>
      <c r="T26" s="9"/>
      <c r="U26" s="9"/>
      <c r="V26" s="9"/>
      <c r="W26" s="9" t="s">
        <v>791</v>
      </c>
      <c r="X26" s="9" t="s">
        <v>792</v>
      </c>
      <c r="Y26" s="9"/>
      <c r="Z26" s="9"/>
      <c r="AA26" s="26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1:39" ht="47.25" customHeight="1">
      <c r="A27" s="144">
        <v>3</v>
      </c>
      <c r="B27" s="9" t="s">
        <v>1034</v>
      </c>
      <c r="C27" s="9" t="s">
        <v>452</v>
      </c>
      <c r="D27" s="9" t="s">
        <v>453</v>
      </c>
      <c r="E27" s="9" t="s">
        <v>454</v>
      </c>
      <c r="F27" s="9" t="s">
        <v>204</v>
      </c>
      <c r="G27" s="9"/>
      <c r="H27" s="9"/>
      <c r="I27" s="9">
        <v>1.9</v>
      </c>
      <c r="J27" s="9">
        <v>2005</v>
      </c>
      <c r="K27" s="9"/>
      <c r="L27" s="9"/>
      <c r="M27" s="9">
        <v>9</v>
      </c>
      <c r="N27" s="9"/>
      <c r="O27" s="9">
        <v>3</v>
      </c>
      <c r="P27" s="9"/>
      <c r="Q27" s="9" t="s">
        <v>76</v>
      </c>
      <c r="R27" s="9">
        <v>219204</v>
      </c>
      <c r="S27" s="9" t="s">
        <v>455</v>
      </c>
      <c r="T27" s="86">
        <v>58000</v>
      </c>
      <c r="U27" s="9" t="s">
        <v>456</v>
      </c>
      <c r="V27" s="9" t="s">
        <v>457</v>
      </c>
      <c r="W27" s="9" t="s">
        <v>793</v>
      </c>
      <c r="X27" s="9" t="s">
        <v>794</v>
      </c>
      <c r="Y27" s="9" t="s">
        <v>793</v>
      </c>
      <c r="Z27" s="9" t="s">
        <v>794</v>
      </c>
      <c r="AA27" s="26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</row>
    <row r="28" spans="1:39" ht="19.5" customHeight="1">
      <c r="A28" s="306" t="s">
        <v>98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</row>
    <row r="29" spans="1:27" s="64" customFormat="1" ht="42.75" customHeight="1">
      <c r="A29" s="144">
        <v>1</v>
      </c>
      <c r="B29" s="60" t="s">
        <v>189</v>
      </c>
      <c r="C29" s="60">
        <v>7211</v>
      </c>
      <c r="D29" s="60">
        <v>16908</v>
      </c>
      <c r="E29" s="60" t="s">
        <v>190</v>
      </c>
      <c r="F29" s="60" t="s">
        <v>191</v>
      </c>
      <c r="G29" s="60"/>
      <c r="H29" s="59"/>
      <c r="I29" s="60">
        <v>3595</v>
      </c>
      <c r="J29" s="60">
        <v>1986</v>
      </c>
      <c r="K29" s="59">
        <v>1986</v>
      </c>
      <c r="L29" s="59" t="s">
        <v>192</v>
      </c>
      <c r="M29" s="59">
        <v>2</v>
      </c>
      <c r="N29" s="59"/>
      <c r="O29" s="59">
        <v>2</v>
      </c>
      <c r="P29" s="59">
        <v>5090</v>
      </c>
      <c r="Q29" s="59" t="s">
        <v>3</v>
      </c>
      <c r="R29" s="59">
        <v>5459</v>
      </c>
      <c r="S29" s="59"/>
      <c r="T29" s="61"/>
      <c r="U29" s="59"/>
      <c r="V29" s="59"/>
      <c r="W29" s="60" t="s">
        <v>762</v>
      </c>
      <c r="X29" s="60" t="s">
        <v>763</v>
      </c>
      <c r="Y29" s="60" t="s">
        <v>193</v>
      </c>
      <c r="Z29" s="62" t="s">
        <v>193</v>
      </c>
      <c r="AA29" s="63"/>
    </row>
    <row r="30" spans="1:27" s="64" customFormat="1" ht="38.25">
      <c r="A30" s="144">
        <v>2</v>
      </c>
      <c r="B30" s="60" t="s">
        <v>194</v>
      </c>
      <c r="C30" s="60" t="s">
        <v>195</v>
      </c>
      <c r="D30" s="60" t="s">
        <v>196</v>
      </c>
      <c r="E30" s="60" t="s">
        <v>197</v>
      </c>
      <c r="F30" s="60" t="s">
        <v>198</v>
      </c>
      <c r="G30" s="60"/>
      <c r="H30" s="59"/>
      <c r="I30" s="60"/>
      <c r="J30" s="60">
        <v>1979</v>
      </c>
      <c r="K30" s="59">
        <v>1979</v>
      </c>
      <c r="L30" s="59" t="s">
        <v>199</v>
      </c>
      <c r="M30" s="59"/>
      <c r="N30" s="59">
        <v>4500</v>
      </c>
      <c r="O30" s="59">
        <v>3</v>
      </c>
      <c r="P30" s="59"/>
      <c r="Q30" s="59" t="s">
        <v>3</v>
      </c>
      <c r="R30" s="59"/>
      <c r="S30" s="59"/>
      <c r="T30" s="59"/>
      <c r="U30" s="59"/>
      <c r="V30" s="59"/>
      <c r="W30" s="60" t="s">
        <v>783</v>
      </c>
      <c r="X30" s="60" t="s">
        <v>784</v>
      </c>
      <c r="Y30" s="60" t="s">
        <v>193</v>
      </c>
      <c r="Z30" s="62" t="s">
        <v>193</v>
      </c>
      <c r="AA30" s="63"/>
    </row>
    <row r="31" spans="1:27" s="64" customFormat="1" ht="44.25" customHeight="1">
      <c r="A31" s="144">
        <v>3</v>
      </c>
      <c r="B31" s="60" t="s">
        <v>200</v>
      </c>
      <c r="C31" s="60" t="s">
        <v>201</v>
      </c>
      <c r="D31" s="60" t="s">
        <v>202</v>
      </c>
      <c r="E31" s="60" t="s">
        <v>203</v>
      </c>
      <c r="F31" s="60" t="s">
        <v>204</v>
      </c>
      <c r="G31" s="60"/>
      <c r="H31" s="59"/>
      <c r="I31" s="60">
        <v>1896</v>
      </c>
      <c r="J31" s="60">
        <v>1999</v>
      </c>
      <c r="K31" s="59">
        <v>1999</v>
      </c>
      <c r="L31" s="59" t="s">
        <v>205</v>
      </c>
      <c r="M31" s="59">
        <v>9</v>
      </c>
      <c r="N31" s="59"/>
      <c r="O31" s="59">
        <v>4</v>
      </c>
      <c r="P31" s="59">
        <v>2575</v>
      </c>
      <c r="Q31" s="59" t="s">
        <v>76</v>
      </c>
      <c r="R31" s="59">
        <v>206499</v>
      </c>
      <c r="S31" s="59"/>
      <c r="T31" s="65">
        <v>17000</v>
      </c>
      <c r="U31" s="59"/>
      <c r="V31" s="59"/>
      <c r="W31" s="60" t="s">
        <v>799</v>
      </c>
      <c r="X31" s="60" t="s">
        <v>800</v>
      </c>
      <c r="Y31" s="60" t="s">
        <v>799</v>
      </c>
      <c r="Z31" s="60" t="s">
        <v>800</v>
      </c>
      <c r="AA31" s="63"/>
    </row>
    <row r="32" spans="1:27" s="66" customFormat="1" ht="42" customHeight="1">
      <c r="A32" s="150">
        <v>4</v>
      </c>
      <c r="B32" s="104" t="s">
        <v>206</v>
      </c>
      <c r="C32" s="105">
        <v>6441</v>
      </c>
      <c r="D32" s="104" t="s">
        <v>207</v>
      </c>
      <c r="E32" s="104" t="s">
        <v>208</v>
      </c>
      <c r="F32" s="104" t="s">
        <v>191</v>
      </c>
      <c r="G32" s="104"/>
      <c r="H32" s="106"/>
      <c r="I32" s="105">
        <v>4156</v>
      </c>
      <c r="J32" s="105">
        <v>2007</v>
      </c>
      <c r="K32" s="107">
        <v>2007</v>
      </c>
      <c r="L32" s="106" t="s">
        <v>209</v>
      </c>
      <c r="M32" s="107">
        <v>2</v>
      </c>
      <c r="N32" s="261"/>
      <c r="O32" s="261">
        <v>5</v>
      </c>
      <c r="P32" s="107">
        <v>5400</v>
      </c>
      <c r="Q32" s="107" t="s">
        <v>3</v>
      </c>
      <c r="R32" s="107">
        <v>1115.9</v>
      </c>
      <c r="S32" s="106"/>
      <c r="T32" s="106">
        <v>60400</v>
      </c>
      <c r="U32" s="106"/>
      <c r="V32" s="106"/>
      <c r="W32" s="104" t="s">
        <v>795</v>
      </c>
      <c r="X32" s="104" t="s">
        <v>796</v>
      </c>
      <c r="Y32" s="104" t="s">
        <v>795</v>
      </c>
      <c r="Z32" s="104" t="s">
        <v>796</v>
      </c>
      <c r="AA32" s="108"/>
    </row>
    <row r="33" spans="1:27" s="93" customFormat="1" ht="54.75" customHeight="1">
      <c r="A33" s="144">
        <v>5</v>
      </c>
      <c r="B33" s="63" t="s">
        <v>210</v>
      </c>
      <c r="C33" s="67" t="s">
        <v>211</v>
      </c>
      <c r="D33" s="63">
        <v>314427</v>
      </c>
      <c r="E33" s="63" t="s">
        <v>212</v>
      </c>
      <c r="F33" s="59" t="s">
        <v>191</v>
      </c>
      <c r="G33" s="63"/>
      <c r="H33" s="59"/>
      <c r="I33" s="63">
        <v>3120</v>
      </c>
      <c r="J33" s="63">
        <v>1970</v>
      </c>
      <c r="K33" s="59">
        <v>1970</v>
      </c>
      <c r="L33" s="63" t="s">
        <v>213</v>
      </c>
      <c r="M33" s="59">
        <v>1</v>
      </c>
      <c r="N33" s="59"/>
      <c r="O33" s="59">
        <v>6</v>
      </c>
      <c r="P33" s="59">
        <v>2880</v>
      </c>
      <c r="Q33" s="59" t="s">
        <v>76</v>
      </c>
      <c r="R33" s="59"/>
      <c r="S33" s="59"/>
      <c r="T33" s="65">
        <v>4500</v>
      </c>
      <c r="U33" s="59"/>
      <c r="V33" s="59"/>
      <c r="W33" s="59" t="s">
        <v>767</v>
      </c>
      <c r="X33" s="59" t="s">
        <v>768</v>
      </c>
      <c r="Y33" s="59" t="s">
        <v>767</v>
      </c>
      <c r="Z33" s="59" t="s">
        <v>768</v>
      </c>
      <c r="AA33" s="63"/>
    </row>
    <row r="34" spans="1:27" ht="19.5" customHeight="1">
      <c r="A34" s="288" t="s">
        <v>1004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90"/>
    </row>
    <row r="35" spans="1:27" s="46" customFormat="1" ht="60" customHeight="1">
      <c r="A35" s="140">
        <v>1</v>
      </c>
      <c r="B35" s="43" t="s">
        <v>542</v>
      </c>
      <c r="C35" s="43" t="s">
        <v>543</v>
      </c>
      <c r="D35" s="43" t="s">
        <v>544</v>
      </c>
      <c r="E35" s="43" t="s">
        <v>545</v>
      </c>
      <c r="F35" s="43" t="s">
        <v>546</v>
      </c>
      <c r="G35" s="43"/>
      <c r="H35" s="43"/>
      <c r="I35" s="43">
        <v>1.9</v>
      </c>
      <c r="J35" s="43">
        <v>2004</v>
      </c>
      <c r="K35" s="43" t="s">
        <v>1081</v>
      </c>
      <c r="L35" s="43" t="s">
        <v>1082</v>
      </c>
      <c r="M35" s="43" t="s">
        <v>547</v>
      </c>
      <c r="N35" s="59">
        <v>780</v>
      </c>
      <c r="O35" s="59">
        <v>1</v>
      </c>
      <c r="P35" s="43" t="s">
        <v>548</v>
      </c>
      <c r="Q35" s="43" t="s">
        <v>655</v>
      </c>
      <c r="R35" s="43">
        <v>66000</v>
      </c>
      <c r="S35" s="43" t="s">
        <v>549</v>
      </c>
      <c r="T35" s="44">
        <v>31100</v>
      </c>
      <c r="U35" s="43" t="s">
        <v>550</v>
      </c>
      <c r="V35" s="254">
        <v>100</v>
      </c>
      <c r="W35" s="43" t="s">
        <v>769</v>
      </c>
      <c r="X35" s="43" t="s">
        <v>770</v>
      </c>
      <c r="Y35" s="43" t="s">
        <v>769</v>
      </c>
      <c r="Z35" s="43" t="s">
        <v>770</v>
      </c>
      <c r="AA35" s="45"/>
    </row>
    <row r="36" spans="1:27" s="46" customFormat="1" ht="19.5" customHeight="1">
      <c r="A36" s="288" t="s">
        <v>1003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90"/>
    </row>
    <row r="37" spans="1:27" s="46" customFormat="1" ht="41.25" customHeight="1">
      <c r="A37" s="140">
        <v>1</v>
      </c>
      <c r="B37" s="43" t="s">
        <v>210</v>
      </c>
      <c r="C37" s="43" t="s">
        <v>506</v>
      </c>
      <c r="D37" s="43">
        <v>5481</v>
      </c>
      <c r="E37" s="43" t="s">
        <v>507</v>
      </c>
      <c r="F37" s="43" t="s">
        <v>508</v>
      </c>
      <c r="G37" s="43"/>
      <c r="H37" s="43"/>
      <c r="I37" s="43"/>
      <c r="J37" s="43">
        <v>1982</v>
      </c>
      <c r="K37" s="43"/>
      <c r="L37" s="43"/>
      <c r="M37" s="43"/>
      <c r="N37" s="59"/>
      <c r="O37" s="59">
        <v>1</v>
      </c>
      <c r="P37" s="43"/>
      <c r="Q37" s="43"/>
      <c r="R37" s="43"/>
      <c r="S37" s="43"/>
      <c r="T37" s="44">
        <v>11500</v>
      </c>
      <c r="U37" s="43"/>
      <c r="V37" s="43"/>
      <c r="W37" s="43" t="s">
        <v>762</v>
      </c>
      <c r="X37" s="43" t="s">
        <v>763</v>
      </c>
      <c r="Y37" s="43" t="s">
        <v>762</v>
      </c>
      <c r="Z37" s="43" t="s">
        <v>763</v>
      </c>
      <c r="AA37" s="45"/>
    </row>
    <row r="38" spans="1:27" s="46" customFormat="1" ht="38.25" customHeight="1">
      <c r="A38" s="144">
        <v>2</v>
      </c>
      <c r="B38" s="59" t="s">
        <v>200</v>
      </c>
      <c r="C38" s="59" t="s">
        <v>509</v>
      </c>
      <c r="D38" s="59" t="s">
        <v>510</v>
      </c>
      <c r="E38" s="59" t="s">
        <v>511</v>
      </c>
      <c r="F38" s="59" t="s">
        <v>707</v>
      </c>
      <c r="G38" s="59"/>
      <c r="H38" s="59"/>
      <c r="I38" s="59">
        <v>1.9</v>
      </c>
      <c r="J38" s="59">
        <v>2004</v>
      </c>
      <c r="K38" s="59"/>
      <c r="L38" s="59"/>
      <c r="M38" s="59"/>
      <c r="N38" s="59"/>
      <c r="O38" s="59">
        <v>2</v>
      </c>
      <c r="P38" s="59"/>
      <c r="Q38" s="59"/>
      <c r="R38" s="59">
        <v>102300</v>
      </c>
      <c r="S38" s="59"/>
      <c r="T38" s="65">
        <v>43000</v>
      </c>
      <c r="U38" s="59"/>
      <c r="V38" s="59"/>
      <c r="W38" s="59" t="s">
        <v>785</v>
      </c>
      <c r="X38" s="59" t="s">
        <v>786</v>
      </c>
      <c r="Y38" s="59" t="s">
        <v>785</v>
      </c>
      <c r="Z38" s="59" t="s">
        <v>786</v>
      </c>
      <c r="AA38" s="69"/>
    </row>
    <row r="39" spans="1:27" s="46" customFormat="1" ht="19.5" customHeight="1">
      <c r="A39" s="288" t="s">
        <v>246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90"/>
    </row>
    <row r="40" spans="1:27" s="46" customFormat="1" ht="46.5" customHeight="1">
      <c r="A40" s="140">
        <v>1</v>
      </c>
      <c r="B40" s="43" t="s">
        <v>268</v>
      </c>
      <c r="C40" s="43" t="s">
        <v>269</v>
      </c>
      <c r="D40" s="43" t="s">
        <v>270</v>
      </c>
      <c r="E40" s="43" t="s">
        <v>271</v>
      </c>
      <c r="F40" s="43" t="s">
        <v>707</v>
      </c>
      <c r="G40" s="43"/>
      <c r="H40" s="43"/>
      <c r="I40" s="43">
        <v>1598</v>
      </c>
      <c r="J40" s="43">
        <v>2007</v>
      </c>
      <c r="K40" s="43" t="s">
        <v>272</v>
      </c>
      <c r="L40" s="43" t="s">
        <v>273</v>
      </c>
      <c r="M40" s="43">
        <v>5</v>
      </c>
      <c r="N40" s="59"/>
      <c r="O40" s="59">
        <v>1</v>
      </c>
      <c r="P40" s="43"/>
      <c r="Q40" s="43" t="s">
        <v>76</v>
      </c>
      <c r="R40" s="43">
        <v>55360</v>
      </c>
      <c r="S40" s="43" t="s">
        <v>274</v>
      </c>
      <c r="T40" s="44">
        <v>28800</v>
      </c>
      <c r="U40" s="43"/>
      <c r="V40" s="43"/>
      <c r="W40" s="43" t="s">
        <v>787</v>
      </c>
      <c r="X40" s="43" t="s">
        <v>788</v>
      </c>
      <c r="Y40" s="43" t="s">
        <v>787</v>
      </c>
      <c r="Z40" s="43" t="s">
        <v>788</v>
      </c>
      <c r="AA40" s="45"/>
    </row>
    <row r="41" spans="1:27" s="46" customFormat="1" ht="39.75" customHeight="1">
      <c r="A41" s="144">
        <v>2</v>
      </c>
      <c r="B41" s="59" t="s">
        <v>275</v>
      </c>
      <c r="C41" s="59" t="s">
        <v>276</v>
      </c>
      <c r="D41" s="59" t="s">
        <v>277</v>
      </c>
      <c r="E41" s="59" t="s">
        <v>288</v>
      </c>
      <c r="F41" s="59" t="s">
        <v>289</v>
      </c>
      <c r="G41" s="59"/>
      <c r="H41" s="59"/>
      <c r="I41" s="59">
        <v>2.3</v>
      </c>
      <c r="J41" s="59">
        <v>1998</v>
      </c>
      <c r="K41" s="59" t="s">
        <v>290</v>
      </c>
      <c r="L41" s="59" t="s">
        <v>291</v>
      </c>
      <c r="M41" s="59">
        <v>8</v>
      </c>
      <c r="N41" s="59"/>
      <c r="O41" s="59">
        <v>2</v>
      </c>
      <c r="P41" s="59"/>
      <c r="Q41" s="59" t="s">
        <v>76</v>
      </c>
      <c r="R41" s="59">
        <v>188000</v>
      </c>
      <c r="S41" s="59"/>
      <c r="T41" s="65">
        <v>5900</v>
      </c>
      <c r="U41" s="59"/>
      <c r="V41" s="59"/>
      <c r="W41" s="59" t="s">
        <v>797</v>
      </c>
      <c r="X41" s="59" t="s">
        <v>798</v>
      </c>
      <c r="Y41" s="59" t="s">
        <v>797</v>
      </c>
      <c r="Z41" s="59" t="s">
        <v>798</v>
      </c>
      <c r="AA41" s="69"/>
    </row>
    <row r="42" spans="1:27" ht="45" customHeight="1">
      <c r="A42" s="144">
        <v>3</v>
      </c>
      <c r="B42" s="59" t="s">
        <v>292</v>
      </c>
      <c r="C42" s="59" t="s">
        <v>293</v>
      </c>
      <c r="D42" s="59" t="s">
        <v>294</v>
      </c>
      <c r="E42" s="59" t="s">
        <v>295</v>
      </c>
      <c r="F42" s="59" t="s">
        <v>296</v>
      </c>
      <c r="G42" s="59"/>
      <c r="H42" s="59"/>
      <c r="I42" s="59"/>
      <c r="J42" s="59">
        <v>2001</v>
      </c>
      <c r="K42" s="59" t="s">
        <v>297</v>
      </c>
      <c r="L42" s="59"/>
      <c r="M42" s="59"/>
      <c r="N42" s="59" t="s">
        <v>936</v>
      </c>
      <c r="O42" s="59">
        <v>3</v>
      </c>
      <c r="P42" s="59"/>
      <c r="Q42" s="59" t="s">
        <v>76</v>
      </c>
      <c r="R42" s="59"/>
      <c r="S42" s="59"/>
      <c r="T42" s="59"/>
      <c r="U42" s="59"/>
      <c r="V42" s="59"/>
      <c r="W42" s="59" t="s">
        <v>787</v>
      </c>
      <c r="X42" s="59" t="s">
        <v>788</v>
      </c>
      <c r="Y42" s="59" t="s">
        <v>193</v>
      </c>
      <c r="Z42" s="59" t="s">
        <v>193</v>
      </c>
      <c r="AA42" s="69"/>
    </row>
    <row r="43" ht="12.75">
      <c r="C43" s="28"/>
    </row>
    <row r="44" ht="12.75">
      <c r="C44"/>
    </row>
    <row r="45" ht="12.75">
      <c r="C45" s="28"/>
    </row>
    <row r="46" ht="12.75">
      <c r="C46"/>
    </row>
    <row r="47" ht="12.75">
      <c r="C47" s="28"/>
    </row>
    <row r="48" ht="12.75">
      <c r="C48"/>
    </row>
    <row r="49" ht="12.75">
      <c r="C49" s="28"/>
    </row>
    <row r="50" ht="12.75">
      <c r="C50"/>
    </row>
    <row r="51" ht="12.75">
      <c r="C51" s="28"/>
    </row>
    <row r="52" ht="12.75">
      <c r="C52"/>
    </row>
    <row r="53" ht="12.75">
      <c r="C53" s="28"/>
    </row>
    <row r="54" ht="12.75">
      <c r="C54"/>
    </row>
    <row r="55" ht="12.75">
      <c r="C55" s="28"/>
    </row>
    <row r="56" ht="12.75">
      <c r="C56"/>
    </row>
    <row r="57" ht="12.75">
      <c r="C57" s="28"/>
    </row>
    <row r="58" ht="12.75">
      <c r="C58"/>
    </row>
    <row r="59" ht="12.75">
      <c r="C59" s="28"/>
    </row>
    <row r="60" ht="12.75">
      <c r="C60"/>
    </row>
    <row r="61" ht="12.75">
      <c r="C61" s="28"/>
    </row>
    <row r="62" ht="12.75">
      <c r="C62"/>
    </row>
    <row r="63" ht="12.75">
      <c r="C63" s="28"/>
    </row>
    <row r="64" ht="12.75">
      <c r="C64"/>
    </row>
    <row r="65" ht="12.75">
      <c r="C65"/>
    </row>
  </sheetData>
  <sheetProtection/>
  <mergeCells count="34">
    <mergeCell ref="T3:T5"/>
    <mergeCell ref="R3:R5"/>
    <mergeCell ref="O3:O5"/>
    <mergeCell ref="F3:F5"/>
    <mergeCell ref="C3:C5"/>
    <mergeCell ref="Y3:Z4"/>
    <mergeCell ref="J3:J5"/>
    <mergeCell ref="A28:AA28"/>
    <mergeCell ref="W3:X4"/>
    <mergeCell ref="A22:AA22"/>
    <mergeCell ref="A12:AA12"/>
    <mergeCell ref="A6:AA6"/>
    <mergeCell ref="A24:AA24"/>
    <mergeCell ref="G3:H4"/>
    <mergeCell ref="K3:K5"/>
    <mergeCell ref="P3:P5"/>
    <mergeCell ref="D3:D5"/>
    <mergeCell ref="M1:N1"/>
    <mergeCell ref="O2:Z2"/>
    <mergeCell ref="U3:V4"/>
    <mergeCell ref="A39:AA39"/>
    <mergeCell ref="A34:AA34"/>
    <mergeCell ref="A36:AA36"/>
    <mergeCell ref="AA3:AA5"/>
    <mergeCell ref="S3:S5"/>
    <mergeCell ref="M3:M5"/>
    <mergeCell ref="A3:A5"/>
    <mergeCell ref="A2:N2"/>
    <mergeCell ref="L3:L5"/>
    <mergeCell ref="Q3:Q5"/>
    <mergeCell ref="N3:N5"/>
    <mergeCell ref="I3:I5"/>
    <mergeCell ref="E3:E5"/>
    <mergeCell ref="B3:B5"/>
  </mergeCells>
  <printOptions horizontalCentered="1"/>
  <pageMargins left="0.5118110236220472" right="0.58" top="0.5118110236220472" bottom="0.5118110236220472" header="0.5118110236220472" footer="0.5118110236220472"/>
  <pageSetup horizontalDpi="600" verticalDpi="600" orientation="landscape" paperSize="9" scale="65" r:id="rId1"/>
  <rowBreaks count="1" manualBreakCount="1">
    <brk id="21" max="26" man="1"/>
  </rowBreaks>
  <colBreaks count="1" manualBreakCount="1">
    <brk id="14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47.7109375" style="0" customWidth="1"/>
  </cols>
  <sheetData>
    <row r="1" ht="12.75">
      <c r="C1" s="29" t="s">
        <v>1143</v>
      </c>
    </row>
    <row r="2" spans="1:4" ht="53.25" customHeight="1">
      <c r="A2" s="337" t="s">
        <v>1078</v>
      </c>
      <c r="B2" s="337"/>
      <c r="C2" s="337"/>
      <c r="D2" s="31"/>
    </row>
    <row r="3" spans="1:4" ht="9" customHeight="1">
      <c r="A3" s="30"/>
      <c r="B3" s="30"/>
      <c r="C3" s="30"/>
      <c r="D3" s="31"/>
    </row>
    <row r="4" spans="1:4" ht="48.75" customHeight="1">
      <c r="A4" s="338" t="s">
        <v>619</v>
      </c>
      <c r="B4" s="339"/>
      <c r="C4" s="339"/>
      <c r="D4" s="32"/>
    </row>
    <row r="6" spans="1:3" ht="25.5">
      <c r="A6" s="33" t="s">
        <v>596</v>
      </c>
      <c r="B6" s="33" t="s">
        <v>620</v>
      </c>
      <c r="C6" s="258" t="s">
        <v>621</v>
      </c>
    </row>
    <row r="7" spans="1:3" ht="19.5" customHeight="1">
      <c r="A7" s="333" t="s">
        <v>246</v>
      </c>
      <c r="B7" s="334"/>
      <c r="C7" s="335"/>
    </row>
    <row r="8" spans="1:3" ht="25.5">
      <c r="A8" s="70" t="s">
        <v>622</v>
      </c>
      <c r="B8" s="96" t="s">
        <v>218</v>
      </c>
      <c r="C8" s="258" t="s">
        <v>298</v>
      </c>
    </row>
    <row r="9" spans="1:3" ht="19.5" customHeight="1">
      <c r="A9" s="333" t="s">
        <v>311</v>
      </c>
      <c r="B9" s="334"/>
      <c r="C9" s="335"/>
    </row>
    <row r="10" spans="1:3" ht="114.75">
      <c r="A10" s="70" t="s">
        <v>622</v>
      </c>
      <c r="B10" s="82" t="s">
        <v>41</v>
      </c>
      <c r="C10" s="233" t="s">
        <v>40</v>
      </c>
    </row>
    <row r="11" spans="1:3" ht="38.25" customHeight="1">
      <c r="A11" s="70" t="s">
        <v>623</v>
      </c>
      <c r="B11" s="84" t="s">
        <v>312</v>
      </c>
      <c r="C11" s="70"/>
    </row>
    <row r="12" spans="1:3" ht="19.5" customHeight="1">
      <c r="A12" s="333" t="s">
        <v>314</v>
      </c>
      <c r="B12" s="334"/>
      <c r="C12" s="335"/>
    </row>
    <row r="13" spans="1:3" ht="18" customHeight="1">
      <c r="A13" s="177" t="s">
        <v>622</v>
      </c>
      <c r="B13" s="82" t="s">
        <v>1037</v>
      </c>
      <c r="C13" s="257" t="s">
        <v>316</v>
      </c>
    </row>
    <row r="14" spans="1:3" ht="19.5" customHeight="1">
      <c r="A14" s="333" t="s">
        <v>1002</v>
      </c>
      <c r="B14" s="334"/>
      <c r="C14" s="335"/>
    </row>
    <row r="15" spans="1:3" ht="38.25">
      <c r="A15" s="70">
        <v>1</v>
      </c>
      <c r="B15" s="96" t="s">
        <v>286</v>
      </c>
      <c r="C15" s="84" t="s">
        <v>287</v>
      </c>
    </row>
    <row r="16" spans="1:3" ht="19.5" customHeight="1">
      <c r="A16" s="333" t="s">
        <v>1004</v>
      </c>
      <c r="B16" s="334"/>
      <c r="C16" s="335"/>
    </row>
    <row r="17" spans="1:3" ht="40.5" customHeight="1">
      <c r="A17" s="177" t="s">
        <v>622</v>
      </c>
      <c r="B17" s="82" t="s">
        <v>551</v>
      </c>
      <c r="C17" s="171" t="s">
        <v>552</v>
      </c>
    </row>
    <row r="18" spans="1:3" ht="32.25" customHeight="1">
      <c r="A18" s="177" t="s">
        <v>623</v>
      </c>
      <c r="B18" s="84" t="s">
        <v>1039</v>
      </c>
      <c r="C18" s="170" t="s">
        <v>1038</v>
      </c>
    </row>
  </sheetData>
  <sheetProtection/>
  <mergeCells count="7">
    <mergeCell ref="A16:C16"/>
    <mergeCell ref="A12:C12"/>
    <mergeCell ref="A2:C2"/>
    <mergeCell ref="A4:C4"/>
    <mergeCell ref="A7:C7"/>
    <mergeCell ref="A9:C9"/>
    <mergeCell ref="A14:C14"/>
  </mergeCells>
  <printOptions horizontalCentered="1"/>
  <pageMargins left="0.28" right="0.43" top="0.35433070866141736" bottom="0.35433070866141736" header="0.5118110236220472" footer="0.3543307086614173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6.421875" style="0" customWidth="1"/>
    <col min="2" max="2" width="80.140625" style="0" customWidth="1"/>
    <col min="3" max="3" width="19.57421875" style="0" customWidth="1"/>
    <col min="4" max="4" width="17.28125" style="0" customWidth="1"/>
    <col min="5" max="5" width="22.8515625" style="0" customWidth="1"/>
    <col min="6" max="6" width="21.00390625" style="0" customWidth="1"/>
  </cols>
  <sheetData>
    <row r="1" ht="12.75">
      <c r="F1" s="275" t="s">
        <v>1144</v>
      </c>
    </row>
    <row r="2" spans="1:6" ht="24" customHeight="1">
      <c r="A2" s="172" t="s">
        <v>596</v>
      </c>
      <c r="B2" s="172" t="s">
        <v>723</v>
      </c>
      <c r="C2" s="172" t="s">
        <v>630</v>
      </c>
      <c r="D2" s="172" t="s">
        <v>631</v>
      </c>
      <c r="E2" s="172" t="s">
        <v>725</v>
      </c>
      <c r="F2" s="172" t="s">
        <v>724</v>
      </c>
    </row>
    <row r="3" spans="1:6" ht="22.5" customHeight="1">
      <c r="A3" s="49">
        <v>1</v>
      </c>
      <c r="B3" s="170" t="s">
        <v>1008</v>
      </c>
      <c r="C3" s="49" t="s">
        <v>801</v>
      </c>
      <c r="D3" s="49">
        <v>570790905</v>
      </c>
      <c r="E3" s="181" t="s">
        <v>802</v>
      </c>
      <c r="F3" s="49">
        <v>105</v>
      </c>
    </row>
    <row r="4" spans="1:6" ht="22.5" customHeight="1">
      <c r="A4" s="49">
        <v>2</v>
      </c>
      <c r="B4" s="170" t="s">
        <v>368</v>
      </c>
      <c r="C4" s="49" t="s">
        <v>729</v>
      </c>
      <c r="D4" s="49">
        <v>570798203</v>
      </c>
      <c r="E4" s="49" t="s">
        <v>730</v>
      </c>
      <c r="F4" s="49">
        <v>17</v>
      </c>
    </row>
    <row r="5" spans="1:6" ht="22.5" customHeight="1">
      <c r="A5" s="49">
        <v>3</v>
      </c>
      <c r="B5" s="170" t="s">
        <v>1007</v>
      </c>
      <c r="C5" s="49" t="s">
        <v>727</v>
      </c>
      <c r="D5" s="49">
        <v>570867230</v>
      </c>
      <c r="E5" s="49" t="s">
        <v>728</v>
      </c>
      <c r="F5" s="49">
        <v>42</v>
      </c>
    </row>
    <row r="6" spans="1:6" ht="22.5" customHeight="1">
      <c r="A6" s="49">
        <v>4</v>
      </c>
      <c r="B6" s="184" t="s">
        <v>1024</v>
      </c>
      <c r="C6" s="49" t="s">
        <v>1030</v>
      </c>
      <c r="D6" s="169" t="s">
        <v>1031</v>
      </c>
      <c r="E6" s="49"/>
      <c r="F6" s="49">
        <v>65</v>
      </c>
    </row>
    <row r="7" spans="1:6" ht="22.5" customHeight="1">
      <c r="A7" s="49">
        <v>5</v>
      </c>
      <c r="B7" s="214" t="s">
        <v>1042</v>
      </c>
      <c r="C7" s="49" t="s">
        <v>731</v>
      </c>
      <c r="D7" s="169" t="s">
        <v>732</v>
      </c>
      <c r="E7" s="49" t="s">
        <v>733</v>
      </c>
      <c r="F7" s="49">
        <v>151</v>
      </c>
    </row>
    <row r="8" spans="1:6" ht="22.5" customHeight="1">
      <c r="A8" s="49">
        <v>6</v>
      </c>
      <c r="B8" s="184" t="s">
        <v>1074</v>
      </c>
      <c r="C8" s="49" t="s">
        <v>734</v>
      </c>
      <c r="D8" s="169" t="s">
        <v>735</v>
      </c>
      <c r="E8" s="49">
        <v>85607</v>
      </c>
      <c r="F8" s="49">
        <v>72</v>
      </c>
    </row>
    <row r="9" spans="1:6" ht="22.5" customHeight="1">
      <c r="A9" s="49">
        <v>7</v>
      </c>
      <c r="B9" s="184" t="s">
        <v>1006</v>
      </c>
      <c r="C9" s="49" t="s">
        <v>736</v>
      </c>
      <c r="D9" s="49">
        <v>570887496</v>
      </c>
      <c r="E9" s="181" t="s">
        <v>737</v>
      </c>
      <c r="F9" s="49">
        <v>17</v>
      </c>
    </row>
    <row r="10" spans="1:6" ht="22.5" customHeight="1">
      <c r="A10" s="49">
        <v>8</v>
      </c>
      <c r="B10" s="184" t="s">
        <v>1005</v>
      </c>
      <c r="C10" s="49" t="s">
        <v>738</v>
      </c>
      <c r="D10" s="169" t="s">
        <v>739</v>
      </c>
      <c r="E10" s="49"/>
      <c r="F10" s="49">
        <v>13</v>
      </c>
    </row>
    <row r="11" spans="1:6" ht="22.5" customHeight="1">
      <c r="A11" s="49">
        <v>9</v>
      </c>
      <c r="B11" s="214" t="s">
        <v>1025</v>
      </c>
      <c r="C11" s="49" t="s">
        <v>740</v>
      </c>
      <c r="D11" s="169" t="s">
        <v>741</v>
      </c>
      <c r="E11" s="181" t="s">
        <v>742</v>
      </c>
      <c r="F11" s="49">
        <v>51</v>
      </c>
    </row>
    <row r="12" spans="1:6" ht="22.5" customHeight="1">
      <c r="A12" s="49">
        <v>10</v>
      </c>
      <c r="B12" s="214" t="s">
        <v>743</v>
      </c>
      <c r="C12" s="49" t="s">
        <v>744</v>
      </c>
      <c r="D12" s="49">
        <v>639551780</v>
      </c>
      <c r="E12" s="49"/>
      <c r="F12" s="49">
        <v>14</v>
      </c>
    </row>
    <row r="13" spans="1:6" ht="22.5" customHeight="1">
      <c r="A13" s="49">
        <v>11</v>
      </c>
      <c r="B13" s="214" t="s">
        <v>1040</v>
      </c>
      <c r="C13" s="49" t="s">
        <v>745</v>
      </c>
      <c r="D13" s="169" t="s">
        <v>746</v>
      </c>
      <c r="E13" s="49" t="s">
        <v>747</v>
      </c>
      <c r="F13" s="49">
        <v>41</v>
      </c>
    </row>
    <row r="14" spans="1:6" ht="22.5" customHeight="1">
      <c r="A14" s="49">
        <v>12</v>
      </c>
      <c r="B14" s="184" t="s">
        <v>748</v>
      </c>
      <c r="C14" s="49" t="s">
        <v>749</v>
      </c>
      <c r="D14" s="169" t="s">
        <v>750</v>
      </c>
      <c r="E14" s="49"/>
      <c r="F14" s="49">
        <v>35</v>
      </c>
    </row>
    <row r="15" spans="1:6" ht="22.5" customHeight="1">
      <c r="A15" s="49">
        <v>13</v>
      </c>
      <c r="B15" s="214" t="s">
        <v>1041</v>
      </c>
      <c r="C15" s="49" t="s">
        <v>751</v>
      </c>
      <c r="D15" s="169" t="s">
        <v>752</v>
      </c>
      <c r="E15" s="181" t="s">
        <v>753</v>
      </c>
      <c r="F15" s="49">
        <v>65</v>
      </c>
    </row>
    <row r="16" spans="1:6" ht="22.5" customHeight="1">
      <c r="A16" s="49">
        <v>14</v>
      </c>
      <c r="B16" s="184" t="s">
        <v>311</v>
      </c>
      <c r="C16" s="256" t="s">
        <v>1032</v>
      </c>
      <c r="D16" s="256">
        <v>570271364</v>
      </c>
      <c r="E16" s="49"/>
      <c r="F16" s="49">
        <v>17</v>
      </c>
    </row>
    <row r="17" spans="1:6" ht="22.5" customHeight="1">
      <c r="A17" s="49">
        <v>15</v>
      </c>
      <c r="B17" s="170" t="s">
        <v>314</v>
      </c>
      <c r="C17" s="49" t="s">
        <v>754</v>
      </c>
      <c r="D17" s="49">
        <v>5708768</v>
      </c>
      <c r="E17" s="49">
        <v>92517</v>
      </c>
      <c r="F17" s="49">
        <v>8</v>
      </c>
    </row>
    <row r="18" spans="1:6" ht="22.5" customHeight="1">
      <c r="A18" s="49">
        <v>16</v>
      </c>
      <c r="B18" s="171" t="s">
        <v>1002</v>
      </c>
      <c r="C18" s="49" t="s">
        <v>755</v>
      </c>
      <c r="D18" s="49">
        <v>300703896</v>
      </c>
      <c r="E18" s="49" t="s">
        <v>753</v>
      </c>
      <c r="F18" s="49">
        <v>20</v>
      </c>
    </row>
    <row r="19" spans="1:6" ht="22.5" customHeight="1">
      <c r="A19" s="49">
        <v>17</v>
      </c>
      <c r="B19" s="170" t="s">
        <v>322</v>
      </c>
      <c r="C19" s="49" t="s">
        <v>756</v>
      </c>
      <c r="D19" s="49">
        <v>301305821</v>
      </c>
      <c r="E19" s="181" t="s">
        <v>753</v>
      </c>
      <c r="F19" s="49">
        <v>42</v>
      </c>
    </row>
    <row r="20" spans="1:6" ht="20.25" customHeight="1">
      <c r="A20" s="49">
        <v>18</v>
      </c>
      <c r="B20" s="84" t="s">
        <v>983</v>
      </c>
      <c r="C20" s="49" t="s">
        <v>984</v>
      </c>
      <c r="D20" s="49">
        <v>301569106</v>
      </c>
      <c r="E20" s="49"/>
      <c r="F20" s="49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E61" sqref="E61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27.28125" style="0" customWidth="1"/>
    <col min="4" max="4" width="55.7109375" style="0" customWidth="1"/>
    <col min="5" max="5" width="72.28125" style="0" customWidth="1"/>
  </cols>
  <sheetData>
    <row r="1" spans="1:5" ht="27" customHeight="1">
      <c r="A1" s="340" t="s">
        <v>956</v>
      </c>
      <c r="B1" s="341"/>
      <c r="C1" s="341"/>
      <c r="D1" s="341"/>
      <c r="E1" s="274" t="s">
        <v>1145</v>
      </c>
    </row>
    <row r="2" spans="1:5" ht="62.25" customHeight="1">
      <c r="A2" s="151" t="s">
        <v>957</v>
      </c>
      <c r="B2" s="151" t="s">
        <v>958</v>
      </c>
      <c r="C2" s="151" t="s">
        <v>959</v>
      </c>
      <c r="D2" s="151" t="s">
        <v>960</v>
      </c>
      <c r="E2" s="172" t="s">
        <v>1075</v>
      </c>
    </row>
    <row r="3" spans="1:5" ht="27" customHeight="1">
      <c r="A3" s="349">
        <v>2009</v>
      </c>
      <c r="B3" s="8">
        <v>1</v>
      </c>
      <c r="C3" s="153">
        <v>29139.77</v>
      </c>
      <c r="D3" s="182" t="s">
        <v>966</v>
      </c>
      <c r="E3" s="82" t="s">
        <v>101</v>
      </c>
    </row>
    <row r="4" spans="1:5" ht="36" customHeight="1">
      <c r="A4" s="350"/>
      <c r="B4" s="8">
        <v>1</v>
      </c>
      <c r="C4" s="153">
        <v>3119.05</v>
      </c>
      <c r="D4" s="182" t="s">
        <v>969</v>
      </c>
      <c r="E4" s="82" t="s">
        <v>246</v>
      </c>
    </row>
    <row r="5" spans="1:5" ht="37.5" customHeight="1">
      <c r="A5" s="350"/>
      <c r="B5" s="8">
        <v>1</v>
      </c>
      <c r="C5" s="153">
        <v>2881.52</v>
      </c>
      <c r="D5" s="182" t="s">
        <v>966</v>
      </c>
      <c r="E5" s="82" t="s">
        <v>246</v>
      </c>
    </row>
    <row r="6" spans="1:5" ht="30" customHeight="1">
      <c r="A6" s="350"/>
      <c r="B6" s="8">
        <v>1</v>
      </c>
      <c r="C6" s="153">
        <v>1519.7</v>
      </c>
      <c r="D6" s="182" t="s">
        <v>971</v>
      </c>
      <c r="E6" s="82" t="s">
        <v>246</v>
      </c>
    </row>
    <row r="7" spans="1:5" ht="30" customHeight="1">
      <c r="A7" s="350"/>
      <c r="B7" s="8">
        <v>1</v>
      </c>
      <c r="C7" s="153">
        <v>1190.67</v>
      </c>
      <c r="D7" s="182" t="s">
        <v>963</v>
      </c>
      <c r="E7" s="84" t="s">
        <v>1010</v>
      </c>
    </row>
    <row r="8" spans="1:5" ht="30" customHeight="1">
      <c r="A8" s="350"/>
      <c r="B8" s="8">
        <v>1</v>
      </c>
      <c r="C8" s="153">
        <v>261.95</v>
      </c>
      <c r="D8" s="182" t="s">
        <v>963</v>
      </c>
      <c r="E8" s="84" t="s">
        <v>1010</v>
      </c>
    </row>
    <row r="9" spans="1:5" ht="30" customHeight="1">
      <c r="A9" s="350"/>
      <c r="B9" s="8">
        <v>1</v>
      </c>
      <c r="C9" s="153">
        <v>1957.8</v>
      </c>
      <c r="D9" s="182" t="s">
        <v>1018</v>
      </c>
      <c r="E9" s="82" t="s">
        <v>368</v>
      </c>
    </row>
    <row r="10" spans="1:5" ht="30" customHeight="1">
      <c r="A10" s="351"/>
      <c r="B10" s="8">
        <v>1</v>
      </c>
      <c r="C10" s="153">
        <v>442.95</v>
      </c>
      <c r="D10" s="182" t="s">
        <v>967</v>
      </c>
      <c r="E10" s="96"/>
    </row>
    <row r="11" spans="1:5" ht="30" customHeight="1">
      <c r="A11" s="349">
        <v>2010</v>
      </c>
      <c r="B11" s="8">
        <v>1</v>
      </c>
      <c r="C11" s="153">
        <v>302</v>
      </c>
      <c r="D11" s="182" t="s">
        <v>1019</v>
      </c>
      <c r="E11" s="82" t="s">
        <v>368</v>
      </c>
    </row>
    <row r="12" spans="1:5" ht="30" customHeight="1">
      <c r="A12" s="350"/>
      <c r="B12" s="8">
        <v>1</v>
      </c>
      <c r="C12" s="153">
        <v>266.41</v>
      </c>
      <c r="D12" s="182" t="s">
        <v>1076</v>
      </c>
      <c r="E12" s="82" t="s">
        <v>368</v>
      </c>
    </row>
    <row r="13" spans="1:5" ht="30" customHeight="1">
      <c r="A13" s="350"/>
      <c r="B13" s="8">
        <v>1</v>
      </c>
      <c r="C13" s="154">
        <v>715.8</v>
      </c>
      <c r="D13" s="182" t="s">
        <v>961</v>
      </c>
      <c r="E13" s="82" t="s">
        <v>368</v>
      </c>
    </row>
    <row r="14" spans="1:5" ht="38.25" customHeight="1">
      <c r="A14" s="350"/>
      <c r="B14" s="8">
        <v>1</v>
      </c>
      <c r="C14" s="154">
        <v>800</v>
      </c>
      <c r="D14" s="182" t="s">
        <v>1048</v>
      </c>
      <c r="E14" s="82" t="s">
        <v>1008</v>
      </c>
    </row>
    <row r="15" spans="1:7" ht="30" customHeight="1">
      <c r="A15" s="350"/>
      <c r="B15" s="8">
        <v>1</v>
      </c>
      <c r="C15" s="154">
        <v>800</v>
      </c>
      <c r="D15" s="182" t="s">
        <v>1019</v>
      </c>
      <c r="E15" s="82" t="s">
        <v>368</v>
      </c>
      <c r="G15" s="185"/>
    </row>
    <row r="16" spans="1:5" ht="30" customHeight="1">
      <c r="A16" s="350"/>
      <c r="B16" s="8">
        <v>1</v>
      </c>
      <c r="C16" s="154">
        <v>1256.86</v>
      </c>
      <c r="D16" s="182" t="s">
        <v>961</v>
      </c>
      <c r="E16" s="82" t="s">
        <v>368</v>
      </c>
    </row>
    <row r="17" spans="1:5" ht="30" customHeight="1">
      <c r="A17" s="350"/>
      <c r="B17" s="8">
        <v>1</v>
      </c>
      <c r="C17" s="154">
        <v>3600</v>
      </c>
      <c r="D17" s="182" t="s">
        <v>1020</v>
      </c>
      <c r="E17" s="82" t="s">
        <v>368</v>
      </c>
    </row>
    <row r="18" spans="1:5" ht="30" customHeight="1">
      <c r="A18" s="350"/>
      <c r="B18" s="8">
        <v>1</v>
      </c>
      <c r="C18" s="154">
        <v>1060.18</v>
      </c>
      <c r="D18" s="182" t="s">
        <v>965</v>
      </c>
      <c r="E18" s="84" t="s">
        <v>978</v>
      </c>
    </row>
    <row r="19" spans="1:5" ht="30" customHeight="1">
      <c r="A19" s="350"/>
      <c r="B19" s="8">
        <v>1</v>
      </c>
      <c r="C19" s="154">
        <v>650.67</v>
      </c>
      <c r="D19" s="182" t="s">
        <v>965</v>
      </c>
      <c r="E19" s="82" t="s">
        <v>1077</v>
      </c>
    </row>
    <row r="20" spans="1:5" ht="30" customHeight="1">
      <c r="A20" s="350"/>
      <c r="B20" s="8">
        <v>1</v>
      </c>
      <c r="C20" s="154">
        <v>600</v>
      </c>
      <c r="D20" s="182" t="s">
        <v>965</v>
      </c>
      <c r="E20" s="84" t="s">
        <v>979</v>
      </c>
    </row>
    <row r="21" spans="1:5" ht="30" customHeight="1">
      <c r="A21" s="350"/>
      <c r="B21" s="9">
        <v>1</v>
      </c>
      <c r="C21" s="37">
        <v>5684.43</v>
      </c>
      <c r="D21" s="113" t="s">
        <v>965</v>
      </c>
      <c r="E21" s="84" t="s">
        <v>979</v>
      </c>
    </row>
    <row r="22" spans="1:5" ht="30" customHeight="1">
      <c r="A22" s="350"/>
      <c r="B22" s="8">
        <v>1</v>
      </c>
      <c r="C22" s="154">
        <v>6547.11</v>
      </c>
      <c r="D22" s="182" t="s">
        <v>963</v>
      </c>
      <c r="E22" s="84" t="s">
        <v>980</v>
      </c>
    </row>
    <row r="23" spans="1:5" ht="30" customHeight="1">
      <c r="A23" s="350"/>
      <c r="B23" s="8">
        <v>1</v>
      </c>
      <c r="C23" s="154">
        <v>2789.99</v>
      </c>
      <c r="D23" s="182" t="s">
        <v>1012</v>
      </c>
      <c r="E23" s="84" t="s">
        <v>980</v>
      </c>
    </row>
    <row r="24" spans="1:5" ht="30" customHeight="1">
      <c r="A24" s="350"/>
      <c r="B24" s="8">
        <v>1</v>
      </c>
      <c r="C24" s="154">
        <v>5000</v>
      </c>
      <c r="D24" s="182" t="s">
        <v>970</v>
      </c>
      <c r="E24" s="96"/>
    </row>
    <row r="25" spans="1:5" ht="42.75" customHeight="1">
      <c r="A25" s="350"/>
      <c r="B25" s="8">
        <v>1</v>
      </c>
      <c r="C25" s="154">
        <v>972.86</v>
      </c>
      <c r="D25" s="182" t="s">
        <v>1017</v>
      </c>
      <c r="E25" s="82" t="s">
        <v>246</v>
      </c>
    </row>
    <row r="26" spans="1:5" ht="30" customHeight="1">
      <c r="A26" s="350"/>
      <c r="B26" s="8">
        <v>1</v>
      </c>
      <c r="C26" s="154">
        <v>388.02</v>
      </c>
      <c r="D26" s="183" t="s">
        <v>1021</v>
      </c>
      <c r="E26" s="82" t="s">
        <v>1008</v>
      </c>
    </row>
    <row r="27" spans="1:5" ht="30" customHeight="1">
      <c r="A27" s="350"/>
      <c r="B27" s="8">
        <v>1</v>
      </c>
      <c r="C27" s="154">
        <v>902.07</v>
      </c>
      <c r="D27" s="182" t="s">
        <v>964</v>
      </c>
      <c r="E27" s="82" t="s">
        <v>364</v>
      </c>
    </row>
    <row r="28" spans="1:5" ht="30" customHeight="1">
      <c r="A28" s="350"/>
      <c r="B28" s="8">
        <v>1</v>
      </c>
      <c r="C28" s="154">
        <v>902.8</v>
      </c>
      <c r="D28" s="182" t="s">
        <v>1046</v>
      </c>
      <c r="E28" s="82" t="s">
        <v>364</v>
      </c>
    </row>
    <row r="29" spans="1:5" ht="30" customHeight="1">
      <c r="A29" s="350"/>
      <c r="B29" s="8">
        <v>1</v>
      </c>
      <c r="C29" s="154">
        <v>1041.12</v>
      </c>
      <c r="D29" s="182" t="s">
        <v>1013</v>
      </c>
      <c r="E29" s="84" t="s">
        <v>1011</v>
      </c>
    </row>
    <row r="30" spans="1:5" ht="30" customHeight="1">
      <c r="A30" s="350"/>
      <c r="B30" s="8">
        <v>1</v>
      </c>
      <c r="C30" s="154">
        <v>1124.91</v>
      </c>
      <c r="D30" s="182" t="s">
        <v>1014</v>
      </c>
      <c r="E30" s="82" t="s">
        <v>1004</v>
      </c>
    </row>
    <row r="31" spans="1:5" ht="30" customHeight="1">
      <c r="A31" s="350"/>
      <c r="B31" s="8">
        <v>1</v>
      </c>
      <c r="C31" s="154">
        <v>821.33</v>
      </c>
      <c r="D31" s="182" t="s">
        <v>1014</v>
      </c>
      <c r="E31" s="82" t="s">
        <v>743</v>
      </c>
    </row>
    <row r="32" spans="1:5" ht="30" customHeight="1">
      <c r="A32" s="350"/>
      <c r="B32" s="8">
        <v>1</v>
      </c>
      <c r="C32" s="153">
        <v>2720.06</v>
      </c>
      <c r="D32" s="182" t="s">
        <v>1015</v>
      </c>
      <c r="E32" s="84" t="s">
        <v>1011</v>
      </c>
    </row>
    <row r="33" spans="1:5" ht="39.75" customHeight="1">
      <c r="A33" s="350"/>
      <c r="B33" s="8">
        <v>1</v>
      </c>
      <c r="C33" s="154">
        <v>2395.48</v>
      </c>
      <c r="D33" s="182" t="s">
        <v>1016</v>
      </c>
      <c r="E33" s="82" t="s">
        <v>246</v>
      </c>
    </row>
    <row r="34" spans="1:5" ht="30" customHeight="1">
      <c r="A34" s="351"/>
      <c r="B34" s="8">
        <v>1</v>
      </c>
      <c r="C34" s="154">
        <v>1301.41</v>
      </c>
      <c r="D34" s="182" t="s">
        <v>971</v>
      </c>
      <c r="E34" s="82" t="s">
        <v>246</v>
      </c>
    </row>
    <row r="35" spans="1:5" ht="30" customHeight="1">
      <c r="A35" s="349">
        <v>2011</v>
      </c>
      <c r="B35" s="8">
        <v>1</v>
      </c>
      <c r="C35" s="154">
        <v>439.07</v>
      </c>
      <c r="D35" s="182" t="s">
        <v>1019</v>
      </c>
      <c r="E35" s="82" t="s">
        <v>368</v>
      </c>
    </row>
    <row r="36" spans="1:5" ht="30" customHeight="1">
      <c r="A36" s="350"/>
      <c r="B36" s="49">
        <v>1</v>
      </c>
      <c r="C36" s="178">
        <v>730</v>
      </c>
      <c r="D36" s="170" t="s">
        <v>1019</v>
      </c>
      <c r="E36" s="82" t="s">
        <v>368</v>
      </c>
    </row>
    <row r="37" spans="1:5" ht="30" customHeight="1">
      <c r="A37" s="350"/>
      <c r="B37" s="49">
        <v>1</v>
      </c>
      <c r="C37" s="178">
        <v>813.64</v>
      </c>
      <c r="D37" s="170" t="s">
        <v>1019</v>
      </c>
      <c r="E37" s="82" t="s">
        <v>368</v>
      </c>
    </row>
    <row r="38" spans="1:5" ht="30" customHeight="1">
      <c r="A38" s="350"/>
      <c r="B38" s="149">
        <v>1</v>
      </c>
      <c r="C38" s="179">
        <v>3031.6</v>
      </c>
      <c r="D38" s="184" t="s">
        <v>1047</v>
      </c>
      <c r="E38" s="82" t="s">
        <v>368</v>
      </c>
    </row>
    <row r="39" spans="1:5" ht="30" customHeight="1">
      <c r="A39" s="350"/>
      <c r="B39" s="9">
        <v>1</v>
      </c>
      <c r="C39" s="56">
        <v>1300</v>
      </c>
      <c r="D39" s="113" t="s">
        <v>963</v>
      </c>
      <c r="E39" s="82" t="s">
        <v>981</v>
      </c>
    </row>
    <row r="40" spans="1:5" ht="30" customHeight="1">
      <c r="A40" s="350"/>
      <c r="B40" s="9">
        <v>1</v>
      </c>
      <c r="C40" s="178">
        <v>2413.2</v>
      </c>
      <c r="D40" s="113" t="s">
        <v>963</v>
      </c>
      <c r="E40" s="84" t="s">
        <v>982</v>
      </c>
    </row>
    <row r="41" spans="1:5" ht="30" customHeight="1">
      <c r="A41" s="350"/>
      <c r="B41" s="49">
        <v>1</v>
      </c>
      <c r="C41" s="178">
        <v>126.3</v>
      </c>
      <c r="D41" s="170" t="s">
        <v>963</v>
      </c>
      <c r="E41" s="84" t="s">
        <v>982</v>
      </c>
    </row>
    <row r="42" spans="1:5" ht="30" customHeight="1">
      <c r="A42" s="350"/>
      <c r="B42" s="49">
        <v>1</v>
      </c>
      <c r="C42" s="178">
        <v>5787.31</v>
      </c>
      <c r="D42" s="170" t="s">
        <v>963</v>
      </c>
      <c r="E42" s="84" t="s">
        <v>982</v>
      </c>
    </row>
    <row r="43" spans="1:5" ht="30" customHeight="1">
      <c r="A43" s="350"/>
      <c r="B43" s="49">
        <v>1</v>
      </c>
      <c r="C43" s="178">
        <v>778.81</v>
      </c>
      <c r="D43" s="170" t="s">
        <v>963</v>
      </c>
      <c r="E43" s="84" t="s">
        <v>982</v>
      </c>
    </row>
    <row r="44" spans="1:5" ht="30" customHeight="1">
      <c r="A44" s="350"/>
      <c r="B44" s="49">
        <v>1</v>
      </c>
      <c r="C44" s="178">
        <v>5684.43</v>
      </c>
      <c r="D44" s="170" t="s">
        <v>965</v>
      </c>
      <c r="E44" s="84" t="s">
        <v>1045</v>
      </c>
    </row>
    <row r="45" spans="1:5" ht="30" customHeight="1">
      <c r="A45" s="350"/>
      <c r="B45" s="49">
        <v>1</v>
      </c>
      <c r="C45" s="178">
        <v>600</v>
      </c>
      <c r="D45" s="170" t="s">
        <v>965</v>
      </c>
      <c r="E45" s="84" t="s">
        <v>1045</v>
      </c>
    </row>
    <row r="46" spans="1:5" ht="42.75" customHeight="1">
      <c r="A46" s="350"/>
      <c r="B46" s="9">
        <v>1</v>
      </c>
      <c r="C46" s="178">
        <v>1016.3</v>
      </c>
      <c r="D46" s="113" t="s">
        <v>1044</v>
      </c>
      <c r="E46" s="82" t="s">
        <v>246</v>
      </c>
    </row>
    <row r="47" spans="1:5" ht="42" customHeight="1">
      <c r="A47" s="350"/>
      <c r="B47" s="9">
        <v>1</v>
      </c>
      <c r="C47" s="178">
        <v>2204.06</v>
      </c>
      <c r="D47" s="113" t="s">
        <v>977</v>
      </c>
      <c r="E47" s="82" t="s">
        <v>98</v>
      </c>
    </row>
    <row r="48" spans="1:5" ht="43.5" customHeight="1">
      <c r="A48" s="350"/>
      <c r="B48" s="49">
        <v>1</v>
      </c>
      <c r="C48" s="178">
        <v>3232.32</v>
      </c>
      <c r="D48" s="171" t="s">
        <v>1023</v>
      </c>
      <c r="E48" s="82" t="s">
        <v>246</v>
      </c>
    </row>
    <row r="49" spans="1:5" ht="30" customHeight="1">
      <c r="A49" s="350"/>
      <c r="B49" s="49">
        <v>1</v>
      </c>
      <c r="C49" s="178">
        <v>743.73</v>
      </c>
      <c r="D49" s="170" t="s">
        <v>966</v>
      </c>
      <c r="E49" s="82" t="s">
        <v>246</v>
      </c>
    </row>
    <row r="50" spans="1:5" ht="30" customHeight="1">
      <c r="A50" s="350"/>
      <c r="B50" s="49">
        <v>1</v>
      </c>
      <c r="C50" s="178">
        <v>4231.2</v>
      </c>
      <c r="D50" s="170" t="s">
        <v>966</v>
      </c>
      <c r="E50" s="82" t="s">
        <v>101</v>
      </c>
    </row>
    <row r="51" spans="1:5" ht="36" customHeight="1">
      <c r="A51" s="350"/>
      <c r="B51" s="49">
        <v>1</v>
      </c>
      <c r="C51" s="178">
        <v>8723.98</v>
      </c>
      <c r="D51" s="171" t="s">
        <v>1043</v>
      </c>
      <c r="E51" s="82" t="s">
        <v>1008</v>
      </c>
    </row>
    <row r="52" spans="1:5" ht="38.25">
      <c r="A52" s="350"/>
      <c r="B52" s="49">
        <v>1</v>
      </c>
      <c r="C52" s="178">
        <v>381.78</v>
      </c>
      <c r="D52" s="171" t="s">
        <v>976</v>
      </c>
      <c r="E52" s="82" t="s">
        <v>743</v>
      </c>
    </row>
    <row r="53" spans="1:5" ht="36.75" customHeight="1">
      <c r="A53" s="351"/>
      <c r="B53" s="49">
        <v>1</v>
      </c>
      <c r="C53" s="178">
        <v>44.28</v>
      </c>
      <c r="D53" s="171" t="s">
        <v>1022</v>
      </c>
      <c r="E53" s="82" t="s">
        <v>1004</v>
      </c>
    </row>
    <row r="54" ht="30" customHeight="1"/>
    <row r="55" spans="1:4" ht="30" customHeight="1" thickBot="1">
      <c r="A55" s="342" t="s">
        <v>972</v>
      </c>
      <c r="B55" s="342"/>
      <c r="C55" s="155"/>
      <c r="D55" s="155"/>
    </row>
    <row r="56" spans="1:4" ht="30" customHeight="1" thickBot="1">
      <c r="A56" s="156" t="s">
        <v>957</v>
      </c>
      <c r="B56" s="157" t="s">
        <v>958</v>
      </c>
      <c r="C56" s="158" t="s">
        <v>973</v>
      </c>
      <c r="D56" s="159" t="s">
        <v>974</v>
      </c>
    </row>
    <row r="57" spans="1:4" ht="12.75">
      <c r="A57" s="352"/>
      <c r="B57" s="353"/>
      <c r="C57" s="353"/>
      <c r="D57" s="354"/>
    </row>
    <row r="58" spans="1:4" ht="12.75">
      <c r="A58" s="343">
        <v>2009</v>
      </c>
      <c r="B58" s="9">
        <v>4</v>
      </c>
      <c r="C58" s="160">
        <v>36660.04</v>
      </c>
      <c r="D58" s="161" t="s">
        <v>962</v>
      </c>
    </row>
    <row r="59" spans="1:4" ht="12.75">
      <c r="A59" s="344"/>
      <c r="B59" s="9">
        <v>2</v>
      </c>
      <c r="C59" s="160">
        <v>1452.62</v>
      </c>
      <c r="D59" s="161" t="s">
        <v>975</v>
      </c>
    </row>
    <row r="60" spans="1:4" ht="12.75">
      <c r="A60" s="345"/>
      <c r="B60" s="9">
        <v>2</v>
      </c>
      <c r="C60" s="160">
        <v>2400.75</v>
      </c>
      <c r="D60" s="161" t="s">
        <v>961</v>
      </c>
    </row>
    <row r="61" spans="1:4" ht="12.75">
      <c r="A61" s="343">
        <v>2010</v>
      </c>
      <c r="B61" s="9">
        <v>7</v>
      </c>
      <c r="C61" s="160">
        <v>7741.07</v>
      </c>
      <c r="D61" s="161" t="s">
        <v>961</v>
      </c>
    </row>
    <row r="62" spans="1:4" ht="12.75">
      <c r="A62" s="344"/>
      <c r="B62" s="9">
        <v>4</v>
      </c>
      <c r="C62" s="160">
        <v>7995.28</v>
      </c>
      <c r="D62" s="161" t="s">
        <v>965</v>
      </c>
    </row>
    <row r="63" spans="1:4" ht="12.75">
      <c r="A63" s="344"/>
      <c r="B63" s="85">
        <v>2</v>
      </c>
      <c r="C63" s="162">
        <v>9337.1</v>
      </c>
      <c r="D63" s="163" t="s">
        <v>975</v>
      </c>
    </row>
    <row r="64" spans="1:4" ht="12.75">
      <c r="A64" s="344"/>
      <c r="B64" s="85">
        <v>1</v>
      </c>
      <c r="C64" s="162">
        <v>5000</v>
      </c>
      <c r="D64" s="163" t="s">
        <v>970</v>
      </c>
    </row>
    <row r="65" spans="1:4" ht="12.75">
      <c r="A65" s="345"/>
      <c r="B65" s="164">
        <v>10</v>
      </c>
      <c r="C65" s="165">
        <v>12570.06</v>
      </c>
      <c r="D65" s="166" t="s">
        <v>966</v>
      </c>
    </row>
    <row r="66" spans="1:4" ht="12.75">
      <c r="A66" s="346">
        <v>2011</v>
      </c>
      <c r="B66" s="164">
        <v>4</v>
      </c>
      <c r="C66" s="165">
        <v>5014.31</v>
      </c>
      <c r="D66" s="166" t="s">
        <v>961</v>
      </c>
    </row>
    <row r="67" spans="1:4" ht="12.75">
      <c r="A67" s="347"/>
      <c r="B67" s="164">
        <v>5</v>
      </c>
      <c r="C67" s="165">
        <v>10405.62</v>
      </c>
      <c r="D67" s="166" t="s">
        <v>975</v>
      </c>
    </row>
    <row r="68" spans="1:4" ht="12.75">
      <c r="A68" s="347"/>
      <c r="B68" s="164">
        <v>2</v>
      </c>
      <c r="C68" s="165">
        <v>6284.43</v>
      </c>
      <c r="D68" s="166" t="s">
        <v>965</v>
      </c>
    </row>
    <row r="69" spans="1:4" ht="12.75">
      <c r="A69" s="347"/>
      <c r="B69" s="164">
        <v>7</v>
      </c>
      <c r="C69" s="165">
        <v>20533.37</v>
      </c>
      <c r="D69" s="166" t="s">
        <v>966</v>
      </c>
    </row>
    <row r="70" spans="1:4" ht="13.5" thickBot="1">
      <c r="A70" s="348"/>
      <c r="B70" s="164">
        <v>1</v>
      </c>
      <c r="C70" s="165">
        <v>44.28</v>
      </c>
      <c r="D70" s="167" t="s">
        <v>968</v>
      </c>
    </row>
    <row r="71" spans="1:4" ht="18" customHeight="1" thickBot="1">
      <c r="A71" s="168"/>
      <c r="B71" s="279" t="s">
        <v>759</v>
      </c>
      <c r="C71" s="280">
        <f>SUM(C58:C70)</f>
        <v>125438.93</v>
      </c>
      <c r="D71" s="155"/>
    </row>
  </sheetData>
  <sheetProtection/>
  <mergeCells count="9">
    <mergeCell ref="A1:D1"/>
    <mergeCell ref="A55:B55"/>
    <mergeCell ref="A61:A65"/>
    <mergeCell ref="A66:A70"/>
    <mergeCell ref="A3:A10"/>
    <mergeCell ref="A11:A34"/>
    <mergeCell ref="A35:A53"/>
    <mergeCell ref="A57:D57"/>
    <mergeCell ref="A58:A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2" manualBreakCount="2">
    <brk id="20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Trojanowski Dariusz</cp:lastModifiedBy>
  <cp:lastPrinted>2012-01-25T10:50:13Z</cp:lastPrinted>
  <dcterms:created xsi:type="dcterms:W3CDTF">2003-03-13T10:23:20Z</dcterms:created>
  <dcterms:modified xsi:type="dcterms:W3CDTF">2012-01-26T07:00:52Z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